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RQC 논문\raw data files\"/>
    </mc:Choice>
  </mc:AlternateContent>
  <xr:revisionPtr revIDLastSave="0" documentId="13_ncr:1_{3DA53020-D243-4438-822E-F29C0A702D5F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control plate" sheetId="2" r:id="rId1"/>
    <sheet name="Transfer plate" sheetId="3" r:id="rId2"/>
    <sheet name="rim101 control+transfer" sheetId="4" r:id="rId3"/>
  </sheets>
  <definedNames>
    <definedName name="MethodPointer1">-1331770416</definedName>
    <definedName name="MethodPointer2">521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1" i="4" l="1"/>
  <c r="D48" i="4"/>
  <c r="V41" i="4"/>
  <c r="I51" i="4" s="1"/>
  <c r="R41" i="4"/>
  <c r="G41" i="4"/>
  <c r="C41" i="4"/>
  <c r="V40" i="4"/>
  <c r="R40" i="4"/>
  <c r="G40" i="4"/>
  <c r="I50" i="4" s="1"/>
  <c r="C40" i="4"/>
  <c r="D50" i="4" s="1"/>
  <c r="V39" i="4"/>
  <c r="R39" i="4"/>
  <c r="G39" i="4"/>
  <c r="I49" i="4" s="1"/>
  <c r="C39" i="4"/>
  <c r="D49" i="4" s="1"/>
  <c r="V38" i="4"/>
  <c r="I48" i="4" s="1"/>
  <c r="R38" i="4"/>
  <c r="G38" i="4"/>
  <c r="C38" i="4"/>
  <c r="G43" i="2"/>
  <c r="V51" i="3"/>
  <c r="U54" i="3"/>
  <c r="U52" i="3"/>
  <c r="U51" i="3"/>
  <c r="P54" i="3"/>
  <c r="P52" i="3"/>
  <c r="P51" i="3"/>
  <c r="D49" i="2"/>
  <c r="V40" i="2"/>
  <c r="V41" i="2"/>
  <c r="V42" i="2"/>
  <c r="R40" i="2"/>
  <c r="D47" i="2" s="1"/>
  <c r="R41" i="2"/>
  <c r="R42" i="2"/>
  <c r="V39" i="2"/>
  <c r="R39" i="2"/>
  <c r="G40" i="2"/>
  <c r="E47" i="2" s="1"/>
  <c r="G41" i="2"/>
  <c r="E48" i="2" s="1"/>
  <c r="G42" i="2"/>
  <c r="E49" i="2" s="1"/>
  <c r="C40" i="2"/>
  <c r="C41" i="2"/>
  <c r="C42" i="2"/>
  <c r="G39" i="2"/>
  <c r="C39" i="2"/>
  <c r="D46" i="2" s="1"/>
  <c r="K54" i="3"/>
  <c r="G54" i="3"/>
  <c r="G55" i="3"/>
  <c r="G56" i="3"/>
  <c r="G59" i="3"/>
  <c r="G60" i="3"/>
  <c r="G53" i="3"/>
  <c r="Z40" i="3"/>
  <c r="Z41" i="3"/>
  <c r="Z42" i="3"/>
  <c r="Z43" i="3"/>
  <c r="Z44" i="3"/>
  <c r="Z45" i="3"/>
  <c r="Z46" i="3"/>
  <c r="Z39" i="3"/>
  <c r="V40" i="3"/>
  <c r="V41" i="3"/>
  <c r="V42" i="3"/>
  <c r="V43" i="3"/>
  <c r="V44" i="3"/>
  <c r="V45" i="3"/>
  <c r="V46" i="3"/>
  <c r="V39" i="3"/>
  <c r="R40" i="3"/>
  <c r="R41" i="3"/>
  <c r="C55" i="3" s="1"/>
  <c r="R42" i="3"/>
  <c r="R43" i="3"/>
  <c r="R44" i="3"/>
  <c r="R45" i="3"/>
  <c r="R46" i="3"/>
  <c r="R39" i="3"/>
  <c r="K44" i="3"/>
  <c r="K45" i="3"/>
  <c r="K46" i="3"/>
  <c r="K47" i="3"/>
  <c r="K57" i="3" s="1"/>
  <c r="K48" i="3"/>
  <c r="V53" i="3" s="1"/>
  <c r="K49" i="3"/>
  <c r="Q54" i="3" s="1"/>
  <c r="K50" i="3"/>
  <c r="V54" i="3" s="1"/>
  <c r="K43" i="3"/>
  <c r="G44" i="3"/>
  <c r="G45" i="3"/>
  <c r="G46" i="3"/>
  <c r="G47" i="3"/>
  <c r="G57" i="3" s="1"/>
  <c r="G48" i="3"/>
  <c r="U53" i="3" s="1"/>
  <c r="G49" i="3"/>
  <c r="G50" i="3"/>
  <c r="G43" i="3"/>
  <c r="C44" i="3"/>
  <c r="C50" i="3"/>
  <c r="T54" i="3" s="1"/>
  <c r="C45" i="3"/>
  <c r="C46" i="3"/>
  <c r="T52" i="3" s="1"/>
  <c r="C47" i="3"/>
  <c r="O53" i="3" s="1"/>
  <c r="C48" i="3"/>
  <c r="C49" i="3"/>
  <c r="O54" i="3" s="1"/>
  <c r="C43" i="3"/>
  <c r="D48" i="2" l="1"/>
  <c r="P53" i="3"/>
  <c r="K60" i="3"/>
  <c r="K59" i="3"/>
  <c r="T53" i="3"/>
  <c r="C58" i="3"/>
  <c r="C60" i="3"/>
  <c r="C59" i="3"/>
  <c r="K58" i="3"/>
  <c r="Q53" i="3"/>
  <c r="G58" i="3"/>
  <c r="C57" i="3"/>
  <c r="Q52" i="3"/>
  <c r="K55" i="3"/>
  <c r="V52" i="3"/>
  <c r="K56" i="3"/>
  <c r="C56" i="3"/>
  <c r="O52" i="3"/>
  <c r="T51" i="3"/>
  <c r="E46" i="2"/>
  <c r="C54" i="3"/>
  <c r="Q51" i="3"/>
  <c r="C53" i="3"/>
  <c r="O51" i="3" s="1"/>
  <c r="K53" i="3"/>
</calcChain>
</file>

<file path=xl/sharedStrings.xml><?xml version="1.0" encoding="utf-8"?>
<sst xmlns="http://schemas.openxmlformats.org/spreadsheetml/2006/main" count="210" uniqueCount="63">
  <si>
    <t>Software Version</t>
  </si>
  <si>
    <t>3.11.19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</si>
  <si>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</si>
  <si>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</si>
  <si>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</si>
  <si>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</si>
  <si>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</si>
  <si>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</si>
  <si>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</si>
  <si>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</si>
  <si>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</si>
  <si>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</si>
  <si>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</si>
  <si>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</si>
  <si>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</si>
  <si>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</si>
  <si>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</si>
  <si>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</si>
  <si>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Fluorescence Endpoint</t>
  </si>
  <si>
    <t>Full Plate</t>
  </si>
  <si>
    <t>Filter Set 1</t>
  </si>
  <si>
    <t xml:space="preserve">    Optics: Top,  Gain: 100</t>
  </si>
  <si>
    <t>Light Source: Xenon Flash,  Lamp Energy: High</t>
  </si>
  <si>
    <t>Read Speed: Normal,  Delay: 100 msec,  Measurements/Data Point: 10</t>
  </si>
  <si>
    <t>Read Height: 7 mm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</si>
  <si>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</si>
  <si>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</si>
  <si>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</si>
  <si>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</si>
  <si>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</si>
  <si>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</si>
  <si>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</si>
  <si>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</si>
  <si>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</si>
  <si>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r>
      <t>오후</t>
    </r>
    <r>
      <rPr>
        <sz val="10"/>
        <rFont val="Arial"/>
        <family val="2"/>
      </rPr>
      <t xml:space="preserve"> 5:19:25</t>
    </r>
  </si>
  <si>
    <t xml:space="preserve">    Excitation: 488,  Emission: 519</t>
  </si>
  <si>
    <t>Plate 2</t>
  </si>
  <si>
    <r>
      <t>오후</t>
    </r>
    <r>
      <rPr>
        <sz val="10"/>
        <rFont val="Arial"/>
        <family val="2"/>
      </rPr>
      <t xml:space="preserve"> 5:23:01</t>
    </r>
  </si>
  <si>
    <t>+</t>
    <phoneticPr fontId="6" type="noConversion"/>
  </si>
  <si>
    <t>control plate - no transfer</t>
    <phoneticPr fontId="6" type="noConversion"/>
  </si>
  <si>
    <t>WT</t>
    <phoneticPr fontId="6" type="noConversion"/>
  </si>
  <si>
    <t>cap59</t>
    <phoneticPr fontId="6" type="noConversion"/>
  </si>
  <si>
    <t>1st</t>
    <phoneticPr fontId="6" type="noConversion"/>
  </si>
  <si>
    <t>2nd</t>
    <phoneticPr fontId="6" type="noConversion"/>
  </si>
  <si>
    <t>WT transfer</t>
    <phoneticPr fontId="6" type="noConversion"/>
  </si>
  <si>
    <t>uggt transfer</t>
    <phoneticPr fontId="6" type="noConversion"/>
  </si>
  <si>
    <t>AB transfer</t>
    <phoneticPr fontId="6" type="noConversion"/>
  </si>
  <si>
    <t>.</t>
    <phoneticPr fontId="6" type="noConversion"/>
  </si>
  <si>
    <t>WT GXM transfer</t>
    <phoneticPr fontId="6" type="noConversion"/>
  </si>
  <si>
    <t>rim101 transfer w/ WT</t>
    <phoneticPr fontId="0" type="noConversion"/>
  </si>
  <si>
    <t>rim101 control</t>
    <phoneticPr fontId="0" type="noConversion"/>
  </si>
  <si>
    <t>cap59 transfer w/ WT</t>
    <phoneticPr fontId="0" type="noConversion"/>
  </si>
  <si>
    <t>cap59 control</t>
    <phoneticPr fontId="0" type="noConversion"/>
  </si>
  <si>
    <t>`</t>
    <phoneticPr fontId="0" type="noConversion"/>
  </si>
  <si>
    <t>OD600</t>
    <phoneticPr fontId="0" type="noConversion"/>
  </si>
  <si>
    <t>Biological duplication</t>
    <phoneticPr fontId="0" type="noConversion"/>
  </si>
  <si>
    <t>96 WELL PLATE (Use plate lid)</t>
  </si>
  <si>
    <t xml:space="preserve">    Excitation: 488,  Emission: 528</t>
  </si>
  <si>
    <r>
      <t>오후</t>
    </r>
    <r>
      <rPr>
        <sz val="10"/>
        <rFont val="Arial"/>
        <family val="2"/>
      </rPr>
      <t xml:space="preserve"> 5:25:19</t>
    </r>
    <phoneticPr fontId="6" type="noConversion"/>
  </si>
  <si>
    <t>ugg1</t>
    <phoneticPr fontId="6" type="noConversion"/>
  </si>
  <si>
    <t>mns1/101</t>
    <phoneticPr fontId="6" type="noConversion"/>
  </si>
  <si>
    <t>ugg1 GXM transfer</t>
    <phoneticPr fontId="6" type="noConversion"/>
  </si>
  <si>
    <t>mns1/101 GXM transfer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</si>
</sst>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</font>
    <font>
      <sz val="10"/>
      <name val="돋움"/>
      <family val="3"/>
      <charset val="129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8"/>
      <name val="돋움"/>
      <family val="3"/>
      <charset val="129"/>
    </font>
    <font>
      <b/>
      <sz val="10"/>
      <color rgb="FF27413E"/>
      <name val="Arial"/>
      <family val="2"/>
    </font>
    <font>
      <b/>
      <sz val="10"/>
      <name val="Arial"/>
      <family val="2"/>
    </font>
    <font>
      <b/>
      <sz val="10"/>
      <color theme="9" tint="-0.249977111117893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4" borderId="0" xfId="0" applyFill="1"/>
    <xf numFmtId="0" fontId="4" fillId="2" borderId="0" xfId="0" applyFont="1" applyFill="1" applyAlignment="1">
      <alignment horizontal="center" vertical="center" wrapText="1"/>
    </xf>
    <xf numFmtId="0" fontId="0" fillId="0" borderId="2" xfId="0" applyBorder="1"/>
    <xf numFmtId="0" fontId="7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0" fontId="8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9" borderId="2" xfId="0" applyFont="1" applyFill="1" applyBorder="1" applyAlignment="1">
      <alignment horizontal="right"/>
    </xf>
    <xf numFmtId="0" fontId="3" fillId="12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9" fillId="12" borderId="2" xfId="0" applyFont="1" applyFill="1" applyBorder="1"/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3" fillId="16" borderId="1" xfId="0" applyFont="1" applyFill="1" applyBorder="1" applyAlignment="1">
      <alignment horizontal="center" vertical="center" wrapText="1"/>
    </xf>
    <xf numFmtId="0" fontId="4" fillId="17" borderId="0" xfId="0" applyFont="1" applyFill="1" applyAlignment="1">
      <alignment horizontal="center" vertical="center" wrapText="1"/>
    </xf>
    <xf numFmtId="0" fontId="0" fillId="17" borderId="0" xfId="0" applyFill="1"/>
    <xf numFmtId="0" fontId="7" fillId="0" borderId="0" xfId="0" applyFont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2E80C4"/>
      <color rgb="FF3489D0"/>
      <color rgb="FF4E98D6"/>
      <color rgb="FF6DAADD"/>
      <color rgb="FF7FB5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26</xdr:row>
      <xdr:rowOff>85725</xdr:rowOff>
    </xdr:from>
    <xdr:to>
      <xdr:col>8</xdr:col>
      <xdr:colOff>600075</xdr:colOff>
      <xdr:row>26</xdr:row>
      <xdr:rowOff>95250</xdr:rowOff>
    </xdr:to>
    <xdr:cxnSp macro="">
      <xdr:nvCxnSpPr>
        <xdr:cNvPr id="3" name="직선 연결선 2">
          <a:extLst>
            <a:ext uri="{FF2B5EF4-FFF2-40B4-BE49-F238E27FC236}">
              <a16:creationId xmlns:a16="http://schemas.microsoft.com/office/drawing/2014/main" id="{CBB692EE-12E5-0D2F-8D3F-EDAA87C997E2}"/>
            </a:ext>
          </a:extLst>
        </xdr:cNvPr>
        <xdr:cNvCxnSpPr/>
      </xdr:nvCxnSpPr>
      <xdr:spPr>
        <a:xfrm flipV="1">
          <a:off x="4857750" y="4295775"/>
          <a:ext cx="1819275" cy="952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26</xdr:row>
      <xdr:rowOff>85725</xdr:rowOff>
    </xdr:from>
    <xdr:to>
      <xdr:col>4</xdr:col>
      <xdr:colOff>542925</xdr:colOff>
      <xdr:row>26</xdr:row>
      <xdr:rowOff>95250</xdr:rowOff>
    </xdr:to>
    <xdr:cxnSp macro="">
      <xdr:nvCxnSpPr>
        <xdr:cNvPr id="3" name="직선 연결선 2">
          <a:extLst>
            <a:ext uri="{FF2B5EF4-FFF2-40B4-BE49-F238E27FC236}">
              <a16:creationId xmlns:a16="http://schemas.microsoft.com/office/drawing/2014/main" id="{E7B74394-2507-24E9-980E-40A324164620}"/>
            </a:ext>
          </a:extLst>
        </xdr:cNvPr>
        <xdr:cNvCxnSpPr/>
      </xdr:nvCxnSpPr>
      <xdr:spPr>
        <a:xfrm flipV="1">
          <a:off x="2286000" y="4295775"/>
          <a:ext cx="1704975" cy="952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66675</xdr:colOff>
      <xdr:row>26</xdr:row>
      <xdr:rowOff>76200</xdr:rowOff>
    </xdr:from>
    <xdr:to>
      <xdr:col>8</xdr:col>
      <xdr:colOff>552450</xdr:colOff>
      <xdr:row>26</xdr:row>
      <xdr:rowOff>85725</xdr:rowOff>
    </xdr:to>
    <xdr:cxnSp macro="">
      <xdr:nvCxnSpPr>
        <xdr:cNvPr id="4" name="직선 연결선 3">
          <a:extLst>
            <a:ext uri="{FF2B5EF4-FFF2-40B4-BE49-F238E27FC236}">
              <a16:creationId xmlns:a16="http://schemas.microsoft.com/office/drawing/2014/main" id="{F6EDD5DB-4B71-47E0-80FB-5E255B3B0483}"/>
            </a:ext>
          </a:extLst>
        </xdr:cNvPr>
        <xdr:cNvCxnSpPr/>
      </xdr:nvCxnSpPr>
      <xdr:spPr>
        <a:xfrm flipV="1">
          <a:off x="4733925" y="4286250"/>
          <a:ext cx="1704975" cy="952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95250</xdr:colOff>
      <xdr:row>26</xdr:row>
      <xdr:rowOff>85725</xdr:rowOff>
    </xdr:from>
    <xdr:to>
      <xdr:col>12</xdr:col>
      <xdr:colOff>581025</xdr:colOff>
      <xdr:row>26</xdr:row>
      <xdr:rowOff>95250</xdr:rowOff>
    </xdr:to>
    <xdr:cxnSp macro="">
      <xdr:nvCxnSpPr>
        <xdr:cNvPr id="5" name="직선 연결선 4">
          <a:extLst>
            <a:ext uri="{FF2B5EF4-FFF2-40B4-BE49-F238E27FC236}">
              <a16:creationId xmlns:a16="http://schemas.microsoft.com/office/drawing/2014/main" id="{6649A780-BCC5-4CB3-883F-DF51CA2DD781}"/>
            </a:ext>
          </a:extLst>
        </xdr:cNvPr>
        <xdr:cNvCxnSpPr/>
      </xdr:nvCxnSpPr>
      <xdr:spPr>
        <a:xfrm flipV="1">
          <a:off x="7200900" y="4295775"/>
          <a:ext cx="1704975" cy="952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27</xdr:row>
      <xdr:rowOff>76200</xdr:rowOff>
    </xdr:from>
    <xdr:to>
      <xdr:col>19</xdr:col>
      <xdr:colOff>590550</xdr:colOff>
      <xdr:row>27</xdr:row>
      <xdr:rowOff>85725</xdr:rowOff>
    </xdr:to>
    <xdr:cxnSp macro="">
      <xdr:nvCxnSpPr>
        <xdr:cNvPr id="6" name="직선 연결선 5">
          <a:extLst>
            <a:ext uri="{FF2B5EF4-FFF2-40B4-BE49-F238E27FC236}">
              <a16:creationId xmlns:a16="http://schemas.microsoft.com/office/drawing/2014/main" id="{33D0EB3B-B0AE-4480-ABFE-F2D770362B29}"/>
            </a:ext>
          </a:extLst>
        </xdr:cNvPr>
        <xdr:cNvCxnSpPr/>
      </xdr:nvCxnSpPr>
      <xdr:spPr>
        <a:xfrm flipV="1">
          <a:off x="11963400" y="4448175"/>
          <a:ext cx="1704975" cy="952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133350</xdr:colOff>
      <xdr:row>27</xdr:row>
      <xdr:rowOff>66675</xdr:rowOff>
    </xdr:from>
    <xdr:to>
      <xdr:col>24</xdr:col>
      <xdr:colOff>9525</xdr:colOff>
      <xdr:row>27</xdr:row>
      <xdr:rowOff>76200</xdr:rowOff>
    </xdr:to>
    <xdr:cxnSp macro="">
      <xdr:nvCxnSpPr>
        <xdr:cNvPr id="7" name="직선 연결선 6">
          <a:extLst>
            <a:ext uri="{FF2B5EF4-FFF2-40B4-BE49-F238E27FC236}">
              <a16:creationId xmlns:a16="http://schemas.microsoft.com/office/drawing/2014/main" id="{F338B2D5-B8AF-42CB-8979-599F4DF99CC1}"/>
            </a:ext>
          </a:extLst>
        </xdr:cNvPr>
        <xdr:cNvCxnSpPr/>
      </xdr:nvCxnSpPr>
      <xdr:spPr>
        <a:xfrm flipV="1">
          <a:off x="14430375" y="4438650"/>
          <a:ext cx="1704975" cy="952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27</xdr:row>
      <xdr:rowOff>76200</xdr:rowOff>
    </xdr:from>
    <xdr:to>
      <xdr:col>27</xdr:col>
      <xdr:colOff>542925</xdr:colOff>
      <xdr:row>27</xdr:row>
      <xdr:rowOff>85725</xdr:rowOff>
    </xdr:to>
    <xdr:cxnSp macro="">
      <xdr:nvCxnSpPr>
        <xdr:cNvPr id="8" name="직선 연결선 7">
          <a:extLst>
            <a:ext uri="{FF2B5EF4-FFF2-40B4-BE49-F238E27FC236}">
              <a16:creationId xmlns:a16="http://schemas.microsoft.com/office/drawing/2014/main" id="{A7CCA2FE-F7C5-4A19-B5E0-E6B32C70FE86}"/>
            </a:ext>
          </a:extLst>
        </xdr:cNvPr>
        <xdr:cNvCxnSpPr/>
      </xdr:nvCxnSpPr>
      <xdr:spPr>
        <a:xfrm flipV="1">
          <a:off x="16792575" y="4448175"/>
          <a:ext cx="1704975" cy="952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26</xdr:row>
      <xdr:rowOff>66675</xdr:rowOff>
    </xdr:from>
    <xdr:to>
      <xdr:col>8</xdr:col>
      <xdr:colOff>485775</xdr:colOff>
      <xdr:row>26</xdr:row>
      <xdr:rowOff>76200</xdr:rowOff>
    </xdr:to>
    <xdr:cxnSp macro="">
      <xdr:nvCxnSpPr>
        <xdr:cNvPr id="2" name="직선 연결선 1">
          <a:extLst>
            <a:ext uri="{FF2B5EF4-FFF2-40B4-BE49-F238E27FC236}">
              <a16:creationId xmlns:a16="http://schemas.microsoft.com/office/drawing/2014/main" id="{5E99F11D-4473-4846-AC71-6E4E1E6397AF}"/>
            </a:ext>
          </a:extLst>
        </xdr:cNvPr>
        <xdr:cNvCxnSpPr/>
      </xdr:nvCxnSpPr>
      <xdr:spPr>
        <a:xfrm flipV="1">
          <a:off x="4772025" y="4276725"/>
          <a:ext cx="1704975" cy="9525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D82"/>
  <sheetViews>
    <sheetView topLeftCell="A10" workbookViewId="0">
      <selection activeCell="B40" sqref="B40:B41"/>
    </sheetView>
  </sheetViews>
  <sheetFormatPr defaultRowHeight="12.75" x14ac:dyDescent="0.2"/>
  <cols>
    <col min="1" max="1" width="20.7109375" customWidth="1"/>
    <col min="2" max="2" width="12.7109375" customWidth="1"/>
    <col min="4" max="4" width="12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</row>
    <row r="5" spans="1:2" x14ac:dyDescent="0.2">
      <c r="A5" t="s">
        <v>3</v>
      </c>
    </row>
    <row r="6" spans="1:2" x14ac:dyDescent="0.2">
      <c r="A6" t="s">
        <v>4</v>
      </c>
      <c r="B6" t="s">
        <v>5</v>
      </c>
    </row>
    <row r="7" spans="1:2" x14ac:dyDescent="0.2">
      <c r="A7" t="s">
        <v>6</v>
      </c>
      <c r="B7" s="1">
        <v>44727</v>
      </c>
    </row>
    <row r="8" spans="1:2" x14ac:dyDescent="0.2">
      <c r="A8" t="s">
        <v>7</v>
      </c>
      <c r="B8" s="2" t="s">
        <v>34</v>
      </c>
    </row>
    <row r="9" spans="1:2" x14ac:dyDescent="0.2">
      <c r="A9" t="s">
        <v>8</v>
      </c>
      <c r="B9" t="s">
        <v>9</v>
      </c>
    </row>
    <row r="10" spans="1:2" x14ac:dyDescent="0.2">
      <c r="A10" t="s">
        <v>10</v>
      </c>
      <c r="B10">
        <v>20092817</v>
      </c>
    </row>
    <row r="11" spans="1:2" x14ac:dyDescent="0.2">
      <c r="A11" t="s">
        <v>11</v>
      </c>
      <c r="B11" t="s">
        <v>12</v>
      </c>
    </row>
    <row r="13" spans="1:2" x14ac:dyDescent="0.2">
      <c r="A13" s="3" t="s">
        <v>13</v>
      </c>
      <c r="B13" s="4"/>
    </row>
    <row r="14" spans="1:2" x14ac:dyDescent="0.2">
      <c r="A14" t="s">
        <v>14</v>
      </c>
      <c r="B14" t="s">
        <v>15</v>
      </c>
    </row>
    <row r="15" spans="1:2" x14ac:dyDescent="0.2">
      <c r="A15" t="s">
        <v>16</v>
      </c>
    </row>
    <row r="16" spans="1:2" x14ac:dyDescent="0.2">
      <c r="A16" t="s">
        <v>17</v>
      </c>
      <c r="B16" t="s">
        <v>18</v>
      </c>
    </row>
    <row r="17" spans="1:30" x14ac:dyDescent="0.2">
      <c r="B17" t="s">
        <v>19</v>
      </c>
    </row>
    <row r="18" spans="1:30" x14ac:dyDescent="0.2">
      <c r="B18" t="s">
        <v>20</v>
      </c>
    </row>
    <row r="19" spans="1:30" x14ac:dyDescent="0.2">
      <c r="B19" t="s">
        <v>35</v>
      </c>
    </row>
    <row r="20" spans="1:30" x14ac:dyDescent="0.2">
      <c r="B20" t="s">
        <v>21</v>
      </c>
    </row>
    <row r="21" spans="1:30" x14ac:dyDescent="0.2">
      <c r="B21" t="s">
        <v>22</v>
      </c>
    </row>
    <row r="22" spans="1:30" x14ac:dyDescent="0.2">
      <c r="B22" t="s">
        <v>23</v>
      </c>
    </row>
    <row r="23" spans="1:30" x14ac:dyDescent="0.2">
      <c r="B23" t="s">
        <v>24</v>
      </c>
    </row>
    <row r="25" spans="1:30" x14ac:dyDescent="0.2">
      <c r="A25" s="5">
        <v>488519</v>
      </c>
      <c r="B25" s="4"/>
    </row>
    <row r="26" spans="1:30" x14ac:dyDescent="0.2">
      <c r="A26" t="s">
        <v>25</v>
      </c>
      <c r="B26">
        <v>25.7</v>
      </c>
      <c r="C26" s="11" t="s">
        <v>39</v>
      </c>
      <c r="D26" s="11"/>
      <c r="H26" s="26"/>
    </row>
    <row r="28" spans="1:30" x14ac:dyDescent="0.2">
      <c r="B28" s="6"/>
      <c r="C28" s="7">
        <v>1</v>
      </c>
      <c r="D28" s="7">
        <v>2</v>
      </c>
      <c r="E28" s="7">
        <v>3</v>
      </c>
      <c r="F28" s="7">
        <v>4</v>
      </c>
      <c r="G28" s="7">
        <v>5</v>
      </c>
      <c r="H28" s="7">
        <v>6</v>
      </c>
      <c r="I28" s="7">
        <v>7</v>
      </c>
      <c r="J28" s="7">
        <v>8</v>
      </c>
      <c r="K28" s="7">
        <v>9</v>
      </c>
      <c r="L28" s="7">
        <v>10</v>
      </c>
      <c r="M28" s="7">
        <v>11</v>
      </c>
      <c r="N28" s="7">
        <v>12</v>
      </c>
      <c r="Q28" s="6"/>
      <c r="R28" s="7">
        <v>1</v>
      </c>
      <c r="S28" s="7">
        <v>2</v>
      </c>
      <c r="T28" s="7">
        <v>3</v>
      </c>
      <c r="U28" s="7">
        <v>4</v>
      </c>
      <c r="V28" s="7">
        <v>5</v>
      </c>
      <c r="W28" s="7">
        <v>6</v>
      </c>
      <c r="X28" s="7">
        <v>7</v>
      </c>
      <c r="Y28" s="7">
        <v>8</v>
      </c>
      <c r="Z28" s="7">
        <v>9</v>
      </c>
      <c r="AA28" s="7">
        <v>10</v>
      </c>
      <c r="AB28" s="7">
        <v>11</v>
      </c>
      <c r="AC28" s="7">
        <v>12</v>
      </c>
    </row>
    <row r="29" spans="1:30" x14ac:dyDescent="0.2">
      <c r="A29" s="25" t="s">
        <v>40</v>
      </c>
      <c r="B29" s="7" t="s">
        <v>26</v>
      </c>
      <c r="C29" s="21">
        <v>40669</v>
      </c>
      <c r="D29" s="21">
        <v>42257</v>
      </c>
      <c r="E29" s="21">
        <v>40074</v>
      </c>
      <c r="F29" s="8">
        <v>210</v>
      </c>
      <c r="G29" s="21">
        <v>46573</v>
      </c>
      <c r="H29" s="21">
        <v>48841</v>
      </c>
      <c r="I29" s="21">
        <v>44781</v>
      </c>
      <c r="J29" s="8">
        <v>205</v>
      </c>
      <c r="K29" s="8">
        <v>204</v>
      </c>
      <c r="L29" s="8">
        <v>196</v>
      </c>
      <c r="M29" s="8">
        <v>208</v>
      </c>
      <c r="N29" s="8">
        <v>207</v>
      </c>
      <c r="O29" s="9">
        <v>488519</v>
      </c>
      <c r="Q29" s="7" t="s">
        <v>26</v>
      </c>
      <c r="R29" s="21">
        <v>0.79300000000000004</v>
      </c>
      <c r="S29" s="21">
        <v>0.79700000000000004</v>
      </c>
      <c r="T29" s="21">
        <v>0.76900000000000002</v>
      </c>
      <c r="U29" s="8">
        <v>0.04</v>
      </c>
      <c r="V29" s="21">
        <v>0.94099999999999995</v>
      </c>
      <c r="W29" s="21">
        <v>1.0049999999999999</v>
      </c>
      <c r="X29" s="21">
        <v>0.91400000000000003</v>
      </c>
      <c r="Y29" s="8">
        <v>0.04</v>
      </c>
      <c r="Z29" s="8">
        <v>0.04</v>
      </c>
      <c r="AA29" s="8">
        <v>0.04</v>
      </c>
      <c r="AB29" s="8">
        <v>0.04</v>
      </c>
      <c r="AC29" s="8">
        <v>0.04</v>
      </c>
      <c r="AD29" s="10">
        <v>600</v>
      </c>
    </row>
    <row r="30" spans="1:30" x14ac:dyDescent="0.2">
      <c r="A30" s="25" t="s">
        <v>59</v>
      </c>
      <c r="B30" s="7" t="s">
        <v>27</v>
      </c>
      <c r="C30" s="22">
        <v>749</v>
      </c>
      <c r="D30" s="22">
        <v>741</v>
      </c>
      <c r="E30" s="22">
        <v>682</v>
      </c>
      <c r="F30" s="8">
        <v>206</v>
      </c>
      <c r="G30" s="22">
        <v>683</v>
      </c>
      <c r="H30" s="22">
        <v>702</v>
      </c>
      <c r="I30" s="22">
        <v>614</v>
      </c>
      <c r="J30" s="8">
        <v>192</v>
      </c>
      <c r="K30" s="8">
        <v>215</v>
      </c>
      <c r="L30" s="8">
        <v>204</v>
      </c>
      <c r="M30" s="8">
        <v>205</v>
      </c>
      <c r="N30" s="8">
        <v>203</v>
      </c>
      <c r="O30" s="9">
        <v>488519</v>
      </c>
      <c r="Q30" s="7" t="s">
        <v>27</v>
      </c>
      <c r="R30" s="22">
        <v>1.357</v>
      </c>
      <c r="S30" s="22">
        <v>1.3169999999999999</v>
      </c>
      <c r="T30" s="22">
        <v>1.278</v>
      </c>
      <c r="U30" s="8">
        <v>0.04</v>
      </c>
      <c r="V30" s="22">
        <v>1.5429999999999999</v>
      </c>
      <c r="W30" s="22">
        <v>1.5580000000000001</v>
      </c>
      <c r="X30" s="22">
        <v>1.466</v>
      </c>
      <c r="Y30" s="8">
        <v>0.04</v>
      </c>
      <c r="Z30" s="8">
        <v>4.1000000000000002E-2</v>
      </c>
      <c r="AA30" s="8">
        <v>0.04</v>
      </c>
      <c r="AB30" s="8">
        <v>0.04</v>
      </c>
      <c r="AC30" s="8">
        <v>0.04</v>
      </c>
      <c r="AD30" s="10">
        <v>600</v>
      </c>
    </row>
    <row r="31" spans="1:30" x14ac:dyDescent="0.2">
      <c r="A31" s="25" t="s">
        <v>60</v>
      </c>
      <c r="B31" s="7" t="s">
        <v>28</v>
      </c>
      <c r="C31" s="23">
        <v>51405</v>
      </c>
      <c r="D31" s="23">
        <v>57546</v>
      </c>
      <c r="E31" s="23">
        <v>61586</v>
      </c>
      <c r="F31" s="8">
        <v>209</v>
      </c>
      <c r="G31" s="23">
        <v>47693</v>
      </c>
      <c r="H31" s="23">
        <v>48247</v>
      </c>
      <c r="I31" s="23">
        <v>44128</v>
      </c>
      <c r="J31" s="8">
        <v>206</v>
      </c>
      <c r="K31" s="8">
        <v>211</v>
      </c>
      <c r="L31" s="8">
        <v>200</v>
      </c>
      <c r="M31" s="8">
        <v>196</v>
      </c>
      <c r="N31" s="8">
        <v>200</v>
      </c>
      <c r="O31" s="9">
        <v>488519</v>
      </c>
      <c r="Q31" s="7" t="s">
        <v>28</v>
      </c>
      <c r="R31" s="23">
        <v>1.7190000000000001</v>
      </c>
      <c r="S31" s="23">
        <v>1.714</v>
      </c>
      <c r="T31" s="23">
        <v>1.673</v>
      </c>
      <c r="U31" s="8">
        <v>0.04</v>
      </c>
      <c r="V31" s="23">
        <v>1.3149999999999999</v>
      </c>
      <c r="W31" s="23">
        <v>1.3080000000000001</v>
      </c>
      <c r="X31" s="23">
        <v>1.2989999999999999</v>
      </c>
      <c r="Y31" s="8">
        <v>0.04</v>
      </c>
      <c r="Z31" s="8">
        <v>4.5999999999999999E-2</v>
      </c>
      <c r="AA31" s="8">
        <v>0.04</v>
      </c>
      <c r="AB31" s="8">
        <v>4.1000000000000002E-2</v>
      </c>
      <c r="AC31" s="8">
        <v>4.1000000000000002E-2</v>
      </c>
      <c r="AD31" s="10">
        <v>600</v>
      </c>
    </row>
    <row r="32" spans="1:30" x14ac:dyDescent="0.2">
      <c r="A32" s="25" t="s">
        <v>41</v>
      </c>
      <c r="B32" s="7" t="s">
        <v>29</v>
      </c>
      <c r="C32" s="24">
        <v>1081</v>
      </c>
      <c r="D32" s="24">
        <v>1043</v>
      </c>
      <c r="E32" s="24">
        <v>1019</v>
      </c>
      <c r="F32" s="8">
        <v>195</v>
      </c>
      <c r="G32" s="24">
        <v>1001</v>
      </c>
      <c r="H32" s="24">
        <v>921</v>
      </c>
      <c r="I32" s="24">
        <v>943</v>
      </c>
      <c r="J32" s="8">
        <v>190</v>
      </c>
      <c r="K32" s="8">
        <v>192</v>
      </c>
      <c r="L32" s="8">
        <v>208</v>
      </c>
      <c r="M32" s="8">
        <v>196</v>
      </c>
      <c r="N32" s="8">
        <v>199</v>
      </c>
      <c r="O32" s="9">
        <v>488519</v>
      </c>
      <c r="Q32" s="7" t="s">
        <v>29</v>
      </c>
      <c r="R32" s="24">
        <v>1.7749999999999999</v>
      </c>
      <c r="S32" s="24">
        <v>1.752</v>
      </c>
      <c r="T32" s="24">
        <v>1.726</v>
      </c>
      <c r="U32" s="8">
        <v>4.1000000000000002E-2</v>
      </c>
      <c r="V32" s="24">
        <v>1.677</v>
      </c>
      <c r="W32" s="24">
        <v>1.669</v>
      </c>
      <c r="X32" s="24">
        <v>1.64</v>
      </c>
      <c r="Y32" s="8">
        <v>0.04</v>
      </c>
      <c r="Z32" s="8">
        <v>4.2000000000000003E-2</v>
      </c>
      <c r="AA32" s="8">
        <v>0.04</v>
      </c>
      <c r="AB32" s="8">
        <v>0.04</v>
      </c>
      <c r="AC32" s="8">
        <v>0.04</v>
      </c>
      <c r="AD32" s="10">
        <v>600</v>
      </c>
    </row>
    <row r="33" spans="1:30" x14ac:dyDescent="0.2">
      <c r="A33" s="25"/>
      <c r="B33" s="7" t="s">
        <v>30</v>
      </c>
      <c r="C33" s="38">
        <v>205</v>
      </c>
      <c r="D33" s="38">
        <v>203</v>
      </c>
      <c r="E33" s="38">
        <v>200</v>
      </c>
      <c r="F33" s="38">
        <v>191</v>
      </c>
      <c r="G33" s="38">
        <v>190</v>
      </c>
      <c r="H33" s="38">
        <v>200</v>
      </c>
      <c r="I33" s="38">
        <v>201</v>
      </c>
      <c r="J33" s="8">
        <v>182</v>
      </c>
      <c r="K33" s="8">
        <v>196</v>
      </c>
      <c r="L33" s="8">
        <v>195</v>
      </c>
      <c r="M33" s="8">
        <v>187</v>
      </c>
      <c r="N33" s="8">
        <v>193</v>
      </c>
      <c r="O33" s="9">
        <v>488519</v>
      </c>
      <c r="Q33" s="7" t="s">
        <v>30</v>
      </c>
      <c r="R33" s="38">
        <v>0.01</v>
      </c>
      <c r="S33" s="38">
        <v>0.04</v>
      </c>
      <c r="T33" s="38">
        <v>0.04</v>
      </c>
      <c r="U33" s="38">
        <v>0.04</v>
      </c>
      <c r="V33" s="38">
        <v>0.04</v>
      </c>
      <c r="W33" s="38">
        <v>0.04</v>
      </c>
      <c r="X33" s="38">
        <v>0.04</v>
      </c>
      <c r="Y33" s="8">
        <v>0.04</v>
      </c>
      <c r="Z33" s="8">
        <v>4.2000000000000003E-2</v>
      </c>
      <c r="AA33" s="8">
        <v>0.04</v>
      </c>
      <c r="AB33" s="8">
        <v>0.04</v>
      </c>
      <c r="AC33" s="8">
        <v>0.04</v>
      </c>
      <c r="AD33" s="10">
        <v>600</v>
      </c>
    </row>
    <row r="34" spans="1:30" x14ac:dyDescent="0.2">
      <c r="B34" s="7" t="s">
        <v>31</v>
      </c>
      <c r="C34" s="8">
        <v>205</v>
      </c>
      <c r="D34" s="8">
        <v>201</v>
      </c>
      <c r="E34" s="8">
        <v>194</v>
      </c>
      <c r="F34" s="8">
        <v>193</v>
      </c>
      <c r="G34" s="8">
        <v>184</v>
      </c>
      <c r="H34" s="8">
        <v>187</v>
      </c>
      <c r="I34" s="8">
        <v>185</v>
      </c>
      <c r="J34" s="8">
        <v>196</v>
      </c>
      <c r="K34" s="8">
        <v>188</v>
      </c>
      <c r="L34" s="8">
        <v>200</v>
      </c>
      <c r="M34" s="8">
        <v>193</v>
      </c>
      <c r="N34" s="8">
        <v>195</v>
      </c>
      <c r="O34" s="9">
        <v>488519</v>
      </c>
      <c r="Q34" s="7" t="s">
        <v>31</v>
      </c>
      <c r="R34" s="8">
        <v>4.1000000000000002E-2</v>
      </c>
      <c r="S34" s="8">
        <v>0.04</v>
      </c>
      <c r="T34" s="8">
        <v>0.04</v>
      </c>
      <c r="U34" s="8">
        <v>0.04</v>
      </c>
      <c r="V34" s="8">
        <v>0.04</v>
      </c>
      <c r="W34" s="8">
        <v>0.04</v>
      </c>
      <c r="X34" s="8">
        <v>0.04</v>
      </c>
      <c r="Y34" s="8">
        <v>0.04</v>
      </c>
      <c r="Z34" s="8">
        <v>0.04</v>
      </c>
      <c r="AA34" s="8">
        <v>0.04</v>
      </c>
      <c r="AB34" s="8">
        <v>4.1000000000000002E-2</v>
      </c>
      <c r="AC34" s="8">
        <v>0.04</v>
      </c>
      <c r="AD34" s="10">
        <v>600</v>
      </c>
    </row>
    <row r="35" spans="1:30" x14ac:dyDescent="0.2">
      <c r="B35" s="7" t="s">
        <v>32</v>
      </c>
      <c r="C35" s="8">
        <v>203</v>
      </c>
      <c r="D35" s="8">
        <v>192</v>
      </c>
      <c r="E35" s="8">
        <v>192</v>
      </c>
      <c r="F35" s="8">
        <v>186</v>
      </c>
      <c r="G35" s="8">
        <v>204</v>
      </c>
      <c r="H35" s="8">
        <v>200</v>
      </c>
      <c r="I35" s="8">
        <v>197</v>
      </c>
      <c r="J35" s="8">
        <v>197</v>
      </c>
      <c r="K35" s="8">
        <v>192</v>
      </c>
      <c r="L35" s="8">
        <v>199</v>
      </c>
      <c r="M35" s="8">
        <v>191</v>
      </c>
      <c r="N35" s="8">
        <v>187</v>
      </c>
      <c r="O35" s="9">
        <v>488519</v>
      </c>
      <c r="Q35" s="7" t="s">
        <v>32</v>
      </c>
      <c r="R35" s="8">
        <v>0.04</v>
      </c>
      <c r="S35" s="8">
        <v>0.04</v>
      </c>
      <c r="T35" s="8">
        <v>4.2000000000000003E-2</v>
      </c>
      <c r="U35" s="8">
        <v>4.1000000000000002E-2</v>
      </c>
      <c r="V35" s="8">
        <v>4.2999999999999997E-2</v>
      </c>
      <c r="W35" s="8">
        <v>0.04</v>
      </c>
      <c r="X35" s="8">
        <v>0.04</v>
      </c>
      <c r="Y35" s="8">
        <v>4.1000000000000002E-2</v>
      </c>
      <c r="Z35" s="8">
        <v>0.04</v>
      </c>
      <c r="AA35" s="8">
        <v>0.04</v>
      </c>
      <c r="AB35" s="8">
        <v>4.1000000000000002E-2</v>
      </c>
      <c r="AC35" s="8">
        <v>0.04</v>
      </c>
      <c r="AD35" s="10">
        <v>600</v>
      </c>
    </row>
    <row r="36" spans="1:30" x14ac:dyDescent="0.2">
      <c r="B36" s="7" t="s">
        <v>33</v>
      </c>
      <c r="C36" s="8">
        <v>208</v>
      </c>
      <c r="D36" s="8">
        <v>191</v>
      </c>
      <c r="E36" s="8">
        <v>193</v>
      </c>
      <c r="F36" s="8">
        <v>199</v>
      </c>
      <c r="G36" s="8">
        <v>191</v>
      </c>
      <c r="H36" s="8">
        <v>189</v>
      </c>
      <c r="I36" s="8">
        <v>200</v>
      </c>
      <c r="J36" s="8">
        <v>195</v>
      </c>
      <c r="K36" s="8">
        <v>192</v>
      </c>
      <c r="L36" s="8">
        <v>191</v>
      </c>
      <c r="M36" s="8">
        <v>197</v>
      </c>
      <c r="N36" s="8">
        <v>207</v>
      </c>
      <c r="O36" s="9">
        <v>488519</v>
      </c>
      <c r="Q36" s="7" t="s">
        <v>33</v>
      </c>
      <c r="R36" s="8">
        <v>0.04</v>
      </c>
      <c r="S36" s="8">
        <v>0.04</v>
      </c>
      <c r="T36" s="8">
        <v>0.04</v>
      </c>
      <c r="U36" s="8">
        <v>0.04</v>
      </c>
      <c r="V36" s="8">
        <v>4.2000000000000003E-2</v>
      </c>
      <c r="W36" s="8">
        <v>0.04</v>
      </c>
      <c r="X36" s="8">
        <v>0.04</v>
      </c>
      <c r="Y36" s="8">
        <v>0.04</v>
      </c>
      <c r="Z36" s="8">
        <v>0.04</v>
      </c>
      <c r="AA36" s="8">
        <v>0.04</v>
      </c>
      <c r="AB36" s="8">
        <v>0.04</v>
      </c>
      <c r="AC36" s="8">
        <v>0.04</v>
      </c>
      <c r="AD36" s="10">
        <v>600</v>
      </c>
    </row>
    <row r="39" spans="1:30" x14ac:dyDescent="0.2">
      <c r="B39" s="12" t="s">
        <v>40</v>
      </c>
      <c r="C39">
        <f>AVERAGE(C29:E29)</f>
        <v>41000</v>
      </c>
      <c r="G39">
        <f>AVERAGE(G29:I29)</f>
        <v>46731.666666666664</v>
      </c>
      <c r="Q39" s="12" t="s">
        <v>40</v>
      </c>
      <c r="R39">
        <f>AVERAGE(R29:T29)</f>
        <v>0.78633333333333333</v>
      </c>
      <c r="V39">
        <f>AVERAGE(V29:X29)</f>
        <v>0.95333333333333325</v>
      </c>
    </row>
    <row r="40" spans="1:30" x14ac:dyDescent="0.2">
      <c r="B40" s="12" t="s">
        <v>59</v>
      </c>
      <c r="C40">
        <f t="shared" ref="C40:C42" si="0">AVERAGE(C30:E30)</f>
        <v>724</v>
      </c>
      <c r="G40">
        <f t="shared" ref="G40:G43" si="1">AVERAGE(G30:I30)</f>
        <v>666.33333333333337</v>
      </c>
      <c r="Q40" s="12" t="s">
        <v>59</v>
      </c>
      <c r="R40">
        <f t="shared" ref="R40:R42" si="2">AVERAGE(R30:T30)</f>
        <v>1.3173333333333332</v>
      </c>
      <c r="V40">
        <f t="shared" ref="V40:V42" si="3">AVERAGE(V30:X30)</f>
        <v>1.5223333333333333</v>
      </c>
    </row>
    <row r="41" spans="1:30" x14ac:dyDescent="0.2">
      <c r="B41" s="12" t="s">
        <v>60</v>
      </c>
      <c r="C41">
        <f t="shared" si="0"/>
        <v>56845.666666666664</v>
      </c>
      <c r="G41">
        <f t="shared" si="1"/>
        <v>46689.333333333336</v>
      </c>
      <c r="Q41" s="12" t="s">
        <v>60</v>
      </c>
      <c r="R41">
        <f t="shared" si="2"/>
        <v>1.702</v>
      </c>
      <c r="V41">
        <f t="shared" si="3"/>
        <v>1.3073333333333335</v>
      </c>
    </row>
    <row r="42" spans="1:30" x14ac:dyDescent="0.2">
      <c r="B42" s="12" t="s">
        <v>41</v>
      </c>
      <c r="C42">
        <f t="shared" si="0"/>
        <v>1047.6666666666667</v>
      </c>
      <c r="G42">
        <f t="shared" si="1"/>
        <v>955</v>
      </c>
      <c r="Q42" s="12" t="s">
        <v>41</v>
      </c>
      <c r="R42">
        <f t="shared" si="2"/>
        <v>1.7510000000000001</v>
      </c>
      <c r="V42">
        <f t="shared" si="3"/>
        <v>1.6619999999999999</v>
      </c>
    </row>
    <row r="43" spans="1:30" x14ac:dyDescent="0.2">
      <c r="B43" s="39"/>
      <c r="C43" s="40"/>
      <c r="G43">
        <f t="shared" si="1"/>
        <v>197</v>
      </c>
      <c r="Q43" s="34"/>
    </row>
    <row r="45" spans="1:30" x14ac:dyDescent="0.2">
      <c r="C45" s="13"/>
      <c r="D45" s="15" t="s">
        <v>42</v>
      </c>
      <c r="E45" s="15" t="s">
        <v>43</v>
      </c>
    </row>
    <row r="46" spans="1:30" x14ac:dyDescent="0.2">
      <c r="C46" s="14" t="s">
        <v>40</v>
      </c>
      <c r="D46" s="13">
        <f>C39/R39</f>
        <v>52140.737600678251</v>
      </c>
      <c r="E46" s="13">
        <f>G39/V39</f>
        <v>49019.230769230773</v>
      </c>
    </row>
    <row r="47" spans="1:30" x14ac:dyDescent="0.2">
      <c r="C47" s="12" t="s">
        <v>59</v>
      </c>
      <c r="D47" s="13">
        <f t="shared" ref="D47:D49" si="4">C40/R40</f>
        <v>549.59514170040495</v>
      </c>
      <c r="E47" s="13">
        <f t="shared" ref="E47:E48" si="5">G40/V40</f>
        <v>437.70527698708128</v>
      </c>
    </row>
    <row r="48" spans="1:30" x14ac:dyDescent="0.2">
      <c r="C48" s="12" t="s">
        <v>60</v>
      </c>
      <c r="D48" s="13">
        <f>C41/R41</f>
        <v>33399.334116725418</v>
      </c>
      <c r="E48" s="13">
        <f t="shared" si="5"/>
        <v>35713.411524732277</v>
      </c>
    </row>
    <row r="49" spans="1:30" x14ac:dyDescent="0.2">
      <c r="C49" s="12" t="s">
        <v>41</v>
      </c>
      <c r="D49" s="13">
        <f t="shared" si="4"/>
        <v>598.32476679992385</v>
      </c>
      <c r="E49" s="13">
        <f>G42/V42</f>
        <v>574.60890493381476</v>
      </c>
    </row>
    <row r="50" spans="1:30" x14ac:dyDescent="0.2">
      <c r="C50" s="41"/>
    </row>
    <row r="56" spans="1:30" x14ac:dyDescent="0.2">
      <c r="A56" s="5"/>
      <c r="B56" s="4"/>
    </row>
    <row r="57" spans="1:30" x14ac:dyDescent="0.2">
      <c r="H57" s="26"/>
      <c r="Q57" s="33"/>
    </row>
    <row r="59" spans="1:30" x14ac:dyDescent="0.2">
      <c r="B59" s="35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Q59" s="35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</row>
    <row r="60" spans="1:30" x14ac:dyDescent="0.2">
      <c r="A60" s="25"/>
      <c r="B60" s="34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9"/>
      <c r="Q60" s="34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10"/>
    </row>
    <row r="61" spans="1:30" x14ac:dyDescent="0.2">
      <c r="A61" s="25"/>
      <c r="B61" s="34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9"/>
      <c r="Q61" s="34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10"/>
    </row>
    <row r="62" spans="1:30" x14ac:dyDescent="0.2">
      <c r="A62" s="25"/>
      <c r="B62" s="34"/>
      <c r="F62" s="36"/>
      <c r="J62" s="36"/>
      <c r="K62" s="36"/>
      <c r="L62" s="36"/>
      <c r="M62" s="36"/>
      <c r="N62" s="36"/>
      <c r="O62" s="9"/>
      <c r="Q62" s="34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10"/>
    </row>
    <row r="63" spans="1:30" x14ac:dyDescent="0.2">
      <c r="A63" s="25"/>
      <c r="B63" s="34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9"/>
      <c r="Q63" s="34"/>
      <c r="U63" s="36"/>
      <c r="Y63" s="36"/>
      <c r="Z63" s="36"/>
      <c r="AA63" s="36"/>
      <c r="AB63" s="36"/>
      <c r="AC63" s="36"/>
      <c r="AD63" s="10"/>
    </row>
    <row r="64" spans="1:30" x14ac:dyDescent="0.2">
      <c r="B64" s="34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9"/>
      <c r="Q64" s="34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10"/>
    </row>
    <row r="65" spans="2:30" x14ac:dyDescent="0.2">
      <c r="B65" s="34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9"/>
      <c r="Q65" s="34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10"/>
    </row>
    <row r="66" spans="2:30" x14ac:dyDescent="0.2">
      <c r="B66" s="34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9"/>
      <c r="Q66" s="34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10"/>
    </row>
    <row r="67" spans="2:30" x14ac:dyDescent="0.2">
      <c r="B67" s="34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9"/>
      <c r="Q67" s="34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10"/>
    </row>
    <row r="77" spans="2:30" x14ac:dyDescent="0.2">
      <c r="C77" s="17"/>
      <c r="H77" s="17"/>
    </row>
    <row r="78" spans="2:30" x14ac:dyDescent="0.2">
      <c r="D78" s="17"/>
      <c r="E78" s="17"/>
      <c r="F78" s="17"/>
      <c r="I78" s="17"/>
      <c r="J78" s="17"/>
      <c r="K78" s="17"/>
    </row>
    <row r="79" spans="2:30" x14ac:dyDescent="0.2">
      <c r="C79" s="25"/>
      <c r="H79" s="25"/>
    </row>
    <row r="80" spans="2:30" x14ac:dyDescent="0.2">
      <c r="C80" s="25"/>
      <c r="H80" s="25"/>
    </row>
    <row r="81" spans="3:8" x14ac:dyDescent="0.2">
      <c r="C81" s="25"/>
      <c r="H81" s="25"/>
    </row>
    <row r="82" spans="3:8" x14ac:dyDescent="0.2">
      <c r="C82" s="25"/>
      <c r="H82" s="25"/>
    </row>
  </sheetData>
  <phoneticPr fontId="6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D60"/>
  <sheetViews>
    <sheetView topLeftCell="A10" zoomScale="85" zoomScaleNormal="85" workbookViewId="0">
      <selection activeCell="Y47" sqref="Y47"/>
    </sheetView>
  </sheetViews>
  <sheetFormatPr defaultRowHeight="12.75" x14ac:dyDescent="0.2"/>
  <cols>
    <col min="1" max="1" width="20.7109375" customWidth="1"/>
    <col min="2" max="2" width="12.7109375" customWidth="1"/>
    <col min="15" max="15" width="10.7109375" customWidth="1"/>
    <col min="16" max="16" width="13.42578125" customWidth="1"/>
    <col min="17" max="17" width="10.570312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</row>
    <row r="5" spans="1:2" x14ac:dyDescent="0.2">
      <c r="A5" t="s">
        <v>3</v>
      </c>
    </row>
    <row r="6" spans="1:2" x14ac:dyDescent="0.2">
      <c r="A6" t="s">
        <v>4</v>
      </c>
      <c r="B6" t="s">
        <v>36</v>
      </c>
    </row>
    <row r="7" spans="1:2" x14ac:dyDescent="0.2">
      <c r="A7" t="s">
        <v>6</v>
      </c>
      <c r="B7" s="1">
        <v>44727</v>
      </c>
    </row>
    <row r="8" spans="1:2" x14ac:dyDescent="0.2">
      <c r="A8" t="s">
        <v>7</v>
      </c>
      <c r="B8" s="2" t="s">
        <v>37</v>
      </c>
    </row>
    <row r="9" spans="1:2" x14ac:dyDescent="0.2">
      <c r="A9" t="s">
        <v>8</v>
      </c>
      <c r="B9" t="s">
        <v>9</v>
      </c>
    </row>
    <row r="10" spans="1:2" x14ac:dyDescent="0.2">
      <c r="A10" t="s">
        <v>10</v>
      </c>
      <c r="B10">
        <v>20092817</v>
      </c>
    </row>
    <row r="11" spans="1:2" x14ac:dyDescent="0.2">
      <c r="A11" t="s">
        <v>11</v>
      </c>
      <c r="B11" t="s">
        <v>12</v>
      </c>
    </row>
    <row r="13" spans="1:2" x14ac:dyDescent="0.2">
      <c r="A13" s="3" t="s">
        <v>13</v>
      </c>
      <c r="B13" s="4"/>
    </row>
    <row r="14" spans="1:2" x14ac:dyDescent="0.2">
      <c r="A14" t="s">
        <v>14</v>
      </c>
      <c r="B14" t="s">
        <v>15</v>
      </c>
    </row>
    <row r="15" spans="1:2" x14ac:dyDescent="0.2">
      <c r="A15" t="s">
        <v>16</v>
      </c>
    </row>
    <row r="16" spans="1:2" x14ac:dyDescent="0.2">
      <c r="A16" t="s">
        <v>17</v>
      </c>
      <c r="B16" t="s">
        <v>18</v>
      </c>
    </row>
    <row r="17" spans="1:30" x14ac:dyDescent="0.2">
      <c r="B17" t="s">
        <v>19</v>
      </c>
    </row>
    <row r="18" spans="1:30" x14ac:dyDescent="0.2">
      <c r="B18" t="s">
        <v>20</v>
      </c>
    </row>
    <row r="19" spans="1:30" x14ac:dyDescent="0.2">
      <c r="B19" t="s">
        <v>35</v>
      </c>
    </row>
    <row r="20" spans="1:30" x14ac:dyDescent="0.2">
      <c r="B20" t="s">
        <v>21</v>
      </c>
    </row>
    <row r="21" spans="1:30" x14ac:dyDescent="0.2">
      <c r="B21" t="s">
        <v>22</v>
      </c>
    </row>
    <row r="22" spans="1:30" x14ac:dyDescent="0.2">
      <c r="B22" t="s">
        <v>23</v>
      </c>
    </row>
    <row r="23" spans="1:30" x14ac:dyDescent="0.2">
      <c r="B23" t="s">
        <v>24</v>
      </c>
    </row>
    <row r="25" spans="1:30" x14ac:dyDescent="0.2">
      <c r="A25" s="5">
        <v>488519</v>
      </c>
      <c r="B25" s="4"/>
    </row>
    <row r="26" spans="1:30" x14ac:dyDescent="0.2">
      <c r="A26" t="s">
        <v>25</v>
      </c>
      <c r="B26">
        <v>25.8</v>
      </c>
      <c r="D26" s="26" t="s">
        <v>48</v>
      </c>
      <c r="E26" s="17"/>
      <c r="H26" s="26" t="s">
        <v>61</v>
      </c>
      <c r="L26" s="26" t="s">
        <v>62</v>
      </c>
    </row>
    <row r="27" spans="1:30" x14ac:dyDescent="0.2">
      <c r="S27" s="26" t="s">
        <v>48</v>
      </c>
      <c r="W27" s="26" t="s">
        <v>61</v>
      </c>
      <c r="AA27" s="26" t="s">
        <v>62</v>
      </c>
    </row>
    <row r="28" spans="1:30" x14ac:dyDescent="0.2">
      <c r="B28" s="6"/>
      <c r="C28" s="7">
        <v>1</v>
      </c>
      <c r="D28" s="7">
        <v>2</v>
      </c>
      <c r="E28" s="7">
        <v>3</v>
      </c>
      <c r="F28" s="7">
        <v>4</v>
      </c>
      <c r="G28" s="7">
        <v>5</v>
      </c>
      <c r="H28" s="7">
        <v>6</v>
      </c>
      <c r="I28" s="7">
        <v>7</v>
      </c>
      <c r="J28" s="7">
        <v>8</v>
      </c>
      <c r="K28" s="7">
        <v>9</v>
      </c>
      <c r="L28" s="7">
        <v>10</v>
      </c>
      <c r="M28" s="7">
        <v>11</v>
      </c>
      <c r="N28" s="7">
        <v>12</v>
      </c>
    </row>
    <row r="29" spans="1:30" x14ac:dyDescent="0.2">
      <c r="A29" s="25" t="s">
        <v>40</v>
      </c>
      <c r="B29" s="7" t="s">
        <v>26</v>
      </c>
      <c r="C29" s="18">
        <v>108423</v>
      </c>
      <c r="D29" s="18">
        <v>112894</v>
      </c>
      <c r="E29" s="18">
        <v>109453</v>
      </c>
      <c r="F29" s="8">
        <v>208</v>
      </c>
      <c r="G29" s="19">
        <v>45814</v>
      </c>
      <c r="H29" s="19">
        <v>45074</v>
      </c>
      <c r="I29" s="19">
        <v>46017</v>
      </c>
      <c r="J29" s="8">
        <v>213</v>
      </c>
      <c r="K29" s="20">
        <v>46929</v>
      </c>
      <c r="L29" s="20">
        <v>44214</v>
      </c>
      <c r="M29" s="20">
        <v>44923</v>
      </c>
      <c r="N29" s="8">
        <v>206</v>
      </c>
      <c r="O29" s="9">
        <v>488519</v>
      </c>
      <c r="Q29" s="37" t="s">
        <v>38</v>
      </c>
      <c r="R29" s="7">
        <v>1</v>
      </c>
      <c r="S29" s="7">
        <v>2</v>
      </c>
      <c r="T29" s="7">
        <v>3</v>
      </c>
      <c r="U29" s="7">
        <v>4</v>
      </c>
      <c r="V29" s="7">
        <v>5</v>
      </c>
      <c r="W29" s="7">
        <v>6</v>
      </c>
      <c r="X29" s="7">
        <v>7</v>
      </c>
      <c r="Y29" s="7">
        <v>8</v>
      </c>
      <c r="Z29" s="7">
        <v>9</v>
      </c>
      <c r="AA29" s="7">
        <v>10</v>
      </c>
      <c r="AB29" s="7">
        <v>11</v>
      </c>
      <c r="AC29" s="7">
        <v>12</v>
      </c>
    </row>
    <row r="30" spans="1:30" x14ac:dyDescent="0.2">
      <c r="A30" s="25" t="s">
        <v>40</v>
      </c>
      <c r="B30" s="7" t="s">
        <v>27</v>
      </c>
      <c r="C30" s="18">
        <v>1009389</v>
      </c>
      <c r="D30" s="18">
        <v>101153</v>
      </c>
      <c r="E30" s="18">
        <v>100694</v>
      </c>
      <c r="F30" s="8">
        <v>207</v>
      </c>
      <c r="G30" s="19">
        <v>79878</v>
      </c>
      <c r="H30" s="19">
        <v>77557</v>
      </c>
      <c r="I30" s="19">
        <v>69461</v>
      </c>
      <c r="J30" s="8">
        <v>214</v>
      </c>
      <c r="K30" s="20">
        <v>102770</v>
      </c>
      <c r="L30" s="20">
        <v>101357</v>
      </c>
      <c r="M30" s="20">
        <v>97118</v>
      </c>
      <c r="N30" s="8">
        <v>195</v>
      </c>
      <c r="O30" s="9">
        <v>488519</v>
      </c>
      <c r="P30" s="25" t="s">
        <v>40</v>
      </c>
      <c r="Q30" s="7" t="s">
        <v>26</v>
      </c>
      <c r="R30" s="18">
        <v>0.76500000000000001</v>
      </c>
      <c r="S30" s="18">
        <v>0.69399999999999995</v>
      </c>
      <c r="T30" s="18">
        <v>0.69899999999999995</v>
      </c>
      <c r="U30" s="8">
        <v>0.04</v>
      </c>
      <c r="V30" s="19">
        <v>0.94499999999999995</v>
      </c>
      <c r="W30" s="19">
        <v>0.93400000000000005</v>
      </c>
      <c r="X30" s="19">
        <v>1.268</v>
      </c>
      <c r="Y30" s="8">
        <v>0.04</v>
      </c>
      <c r="Z30" s="20">
        <v>0.90100000000000002</v>
      </c>
      <c r="AA30" s="20">
        <v>0.90200000000000002</v>
      </c>
      <c r="AB30" s="20">
        <v>0.97799999999999998</v>
      </c>
      <c r="AC30" s="8">
        <v>0.04</v>
      </c>
      <c r="AD30" s="10">
        <v>600</v>
      </c>
    </row>
    <row r="31" spans="1:30" x14ac:dyDescent="0.2">
      <c r="A31" s="25" t="s">
        <v>59</v>
      </c>
      <c r="B31" s="7" t="s">
        <v>28</v>
      </c>
      <c r="C31" s="18">
        <v>42002</v>
      </c>
      <c r="D31" s="18">
        <v>42551</v>
      </c>
      <c r="E31" s="18">
        <v>40859</v>
      </c>
      <c r="F31" s="8">
        <v>192</v>
      </c>
      <c r="G31" s="19">
        <v>1047</v>
      </c>
      <c r="H31" s="19">
        <v>1072</v>
      </c>
      <c r="I31" s="19">
        <v>982</v>
      </c>
      <c r="J31" s="8">
        <v>197</v>
      </c>
      <c r="K31" s="20">
        <v>23927</v>
      </c>
      <c r="L31" s="20">
        <v>24375</v>
      </c>
      <c r="M31" s="20">
        <v>22019</v>
      </c>
      <c r="N31" s="8">
        <v>210</v>
      </c>
      <c r="O31" s="9">
        <v>488519</v>
      </c>
      <c r="P31" s="25" t="s">
        <v>40</v>
      </c>
      <c r="Q31" s="7" t="s">
        <v>27</v>
      </c>
      <c r="R31" s="18">
        <v>1.972</v>
      </c>
      <c r="S31" s="18">
        <v>1.9970000000000001</v>
      </c>
      <c r="T31" s="18">
        <v>1.9550000000000001</v>
      </c>
      <c r="U31" s="8">
        <v>0.04</v>
      </c>
      <c r="V31" s="19">
        <v>1.359</v>
      </c>
      <c r="W31" s="19">
        <v>1.345</v>
      </c>
      <c r="X31" s="19">
        <v>1.3049999999999999</v>
      </c>
      <c r="Y31" s="8">
        <v>0.04</v>
      </c>
      <c r="Z31" s="20">
        <v>1.631</v>
      </c>
      <c r="AA31" s="20">
        <v>1.625</v>
      </c>
      <c r="AB31" s="20">
        <v>1.609</v>
      </c>
      <c r="AC31" s="8">
        <v>0.04</v>
      </c>
      <c r="AD31" s="10">
        <v>600</v>
      </c>
    </row>
    <row r="32" spans="1:30" x14ac:dyDescent="0.2">
      <c r="A32" s="25" t="s">
        <v>59</v>
      </c>
      <c r="B32" s="7" t="s">
        <v>29</v>
      </c>
      <c r="C32" s="18">
        <v>53651</v>
      </c>
      <c r="D32" s="18">
        <v>72468</v>
      </c>
      <c r="E32" s="18">
        <v>64438</v>
      </c>
      <c r="F32" s="8">
        <v>193</v>
      </c>
      <c r="G32" s="19">
        <v>374</v>
      </c>
      <c r="H32" s="19">
        <v>373</v>
      </c>
      <c r="I32" s="19">
        <v>1418</v>
      </c>
      <c r="J32" s="8">
        <v>199</v>
      </c>
      <c r="K32" s="20">
        <v>32320</v>
      </c>
      <c r="L32" s="20">
        <v>34029</v>
      </c>
      <c r="M32" s="20">
        <v>30923</v>
      </c>
      <c r="N32" s="8">
        <v>199</v>
      </c>
      <c r="O32" s="9">
        <v>488519</v>
      </c>
      <c r="P32" s="25" t="s">
        <v>59</v>
      </c>
      <c r="Q32" s="7" t="s">
        <v>28</v>
      </c>
      <c r="R32" s="18">
        <v>0.98499999999999999</v>
      </c>
      <c r="S32" s="18">
        <v>0.97799999999999998</v>
      </c>
      <c r="T32" s="18">
        <v>0.89900000000000002</v>
      </c>
      <c r="U32" s="8">
        <v>0.04</v>
      </c>
      <c r="V32" s="19">
        <v>1.516</v>
      </c>
      <c r="W32" s="19">
        <v>1.5389999999999999</v>
      </c>
      <c r="X32" s="19">
        <v>1.492</v>
      </c>
      <c r="Y32" s="8">
        <v>0.04</v>
      </c>
      <c r="Z32" s="20">
        <v>0.77500000000000002</v>
      </c>
      <c r="AA32" s="20">
        <v>0.77400000000000002</v>
      </c>
      <c r="AB32" s="20">
        <v>0.76300000000000001</v>
      </c>
      <c r="AC32" s="8">
        <v>4.7E-2</v>
      </c>
      <c r="AD32" s="10">
        <v>600</v>
      </c>
    </row>
    <row r="33" spans="1:30" x14ac:dyDescent="0.2">
      <c r="A33" s="25" t="s">
        <v>60</v>
      </c>
      <c r="B33" s="7" t="s">
        <v>30</v>
      </c>
      <c r="C33" s="18">
        <v>100214</v>
      </c>
      <c r="D33" s="18">
        <v>102720</v>
      </c>
      <c r="E33" s="18">
        <v>102197</v>
      </c>
      <c r="F33" s="8">
        <v>196</v>
      </c>
      <c r="G33" s="19">
        <v>44606</v>
      </c>
      <c r="H33" s="19">
        <v>40788</v>
      </c>
      <c r="I33" s="19">
        <v>48873</v>
      </c>
      <c r="J33" s="8">
        <v>197</v>
      </c>
      <c r="K33" s="20">
        <v>59670</v>
      </c>
      <c r="L33" s="20">
        <v>53489</v>
      </c>
      <c r="M33" s="20">
        <v>55945</v>
      </c>
      <c r="N33" s="8">
        <v>201</v>
      </c>
      <c r="O33" s="9">
        <v>488519</v>
      </c>
      <c r="P33" s="25" t="s">
        <v>59</v>
      </c>
      <c r="Q33" s="7" t="s">
        <v>29</v>
      </c>
      <c r="R33" s="18">
        <v>1.599</v>
      </c>
      <c r="S33" s="18">
        <v>1.5669999999999999</v>
      </c>
      <c r="T33" s="18">
        <v>1.488</v>
      </c>
      <c r="U33" s="8">
        <v>0.04</v>
      </c>
      <c r="V33" s="19">
        <v>0.99199999999999999</v>
      </c>
      <c r="W33" s="19">
        <v>0.98399999999999999</v>
      </c>
      <c r="X33" s="19">
        <v>1.337</v>
      </c>
      <c r="Y33" s="8">
        <v>0.04</v>
      </c>
      <c r="Z33" s="20">
        <v>1.1120000000000001</v>
      </c>
      <c r="AA33" s="20">
        <v>1.0349999999999999</v>
      </c>
      <c r="AB33" s="20">
        <v>1.101</v>
      </c>
      <c r="AC33" s="8">
        <v>0.04</v>
      </c>
      <c r="AD33" s="10">
        <v>600</v>
      </c>
    </row>
    <row r="34" spans="1:30" x14ac:dyDescent="0.2">
      <c r="A34" s="25" t="s">
        <v>60</v>
      </c>
      <c r="B34" s="7" t="s">
        <v>31</v>
      </c>
      <c r="C34" s="18">
        <v>109820</v>
      </c>
      <c r="D34" s="18">
        <v>104187</v>
      </c>
      <c r="E34" s="18">
        <v>99679</v>
      </c>
      <c r="F34" s="8">
        <v>203</v>
      </c>
      <c r="G34" s="19">
        <v>42414</v>
      </c>
      <c r="H34" s="19">
        <v>47027</v>
      </c>
      <c r="I34" s="19">
        <v>49367</v>
      </c>
      <c r="J34" s="8">
        <v>217</v>
      </c>
      <c r="K34" s="20">
        <v>51434</v>
      </c>
      <c r="L34" s="20">
        <v>42065</v>
      </c>
      <c r="M34" s="20">
        <v>49098</v>
      </c>
      <c r="N34" s="8">
        <v>201</v>
      </c>
      <c r="O34" s="9">
        <v>488519</v>
      </c>
      <c r="P34" s="25" t="s">
        <v>60</v>
      </c>
      <c r="Q34" s="7" t="s">
        <v>30</v>
      </c>
      <c r="R34" s="18">
        <v>1.4730000000000001</v>
      </c>
      <c r="S34" s="18">
        <v>1.4730000000000001</v>
      </c>
      <c r="T34" s="18">
        <v>1.417</v>
      </c>
      <c r="U34" s="8">
        <v>0.04</v>
      </c>
      <c r="V34" s="19">
        <v>1.681</v>
      </c>
      <c r="W34" s="19">
        <v>1.679</v>
      </c>
      <c r="X34" s="19">
        <v>1.669</v>
      </c>
      <c r="Y34" s="8">
        <v>0.04</v>
      </c>
      <c r="Z34" s="20">
        <v>1.7370000000000001</v>
      </c>
      <c r="AA34" s="20">
        <v>1.732</v>
      </c>
      <c r="AB34" s="20">
        <v>1.6180000000000001</v>
      </c>
      <c r="AC34" s="8">
        <v>0.04</v>
      </c>
      <c r="AD34" s="10">
        <v>600</v>
      </c>
    </row>
    <row r="35" spans="1:30" x14ac:dyDescent="0.2">
      <c r="A35" s="25" t="s">
        <v>41</v>
      </c>
      <c r="B35" s="7" t="s">
        <v>32</v>
      </c>
      <c r="C35" s="18">
        <v>110083</v>
      </c>
      <c r="D35" s="18">
        <v>108683</v>
      </c>
      <c r="E35" s="18">
        <v>104056</v>
      </c>
      <c r="F35" s="8">
        <v>206</v>
      </c>
      <c r="G35" s="19">
        <v>580</v>
      </c>
      <c r="H35" s="19">
        <v>589</v>
      </c>
      <c r="I35" s="19">
        <v>588</v>
      </c>
      <c r="J35" s="8">
        <v>213</v>
      </c>
      <c r="K35" s="20">
        <v>84530</v>
      </c>
      <c r="L35" s="20">
        <v>90135</v>
      </c>
      <c r="M35" s="20">
        <v>86436</v>
      </c>
      <c r="N35" s="8">
        <v>195</v>
      </c>
      <c r="O35" s="9">
        <v>488519</v>
      </c>
      <c r="P35" s="25" t="s">
        <v>60</v>
      </c>
      <c r="Q35" s="7" t="s">
        <v>31</v>
      </c>
      <c r="R35" s="18">
        <v>1.5880000000000001</v>
      </c>
      <c r="S35" s="18">
        <v>1.573</v>
      </c>
      <c r="T35" s="18">
        <v>1.5629999999999999</v>
      </c>
      <c r="U35" s="8">
        <v>4.2000000000000003E-2</v>
      </c>
      <c r="V35" s="19">
        <v>1.591</v>
      </c>
      <c r="W35" s="19">
        <v>1.6060000000000001</v>
      </c>
      <c r="X35" s="19">
        <v>1.5780000000000001</v>
      </c>
      <c r="Y35" s="8">
        <v>4.3999999999999997E-2</v>
      </c>
      <c r="Z35" s="20">
        <v>1.2470000000000001</v>
      </c>
      <c r="AA35" s="20">
        <v>1.2529999999999999</v>
      </c>
      <c r="AB35" s="20">
        <v>1.1759999999999999</v>
      </c>
      <c r="AC35" s="8">
        <v>0.04</v>
      </c>
      <c r="AD35" s="10">
        <v>600</v>
      </c>
    </row>
    <row r="36" spans="1:30" x14ac:dyDescent="0.2">
      <c r="A36" s="25" t="s">
        <v>41</v>
      </c>
      <c r="B36" s="7" t="s">
        <v>33</v>
      </c>
      <c r="C36" s="18">
        <v>104708</v>
      </c>
      <c r="D36" s="18">
        <v>109320</v>
      </c>
      <c r="E36" s="18">
        <v>111196</v>
      </c>
      <c r="F36" s="8">
        <v>192</v>
      </c>
      <c r="G36" s="19">
        <v>996</v>
      </c>
      <c r="H36" s="19">
        <v>954</v>
      </c>
      <c r="I36" s="19">
        <v>931</v>
      </c>
      <c r="J36" s="8">
        <v>204</v>
      </c>
      <c r="K36" s="20">
        <v>81660</v>
      </c>
      <c r="L36" s="20">
        <v>83718</v>
      </c>
      <c r="M36" s="20">
        <v>80217</v>
      </c>
      <c r="N36" s="8">
        <v>199</v>
      </c>
      <c r="O36" s="9">
        <v>488519</v>
      </c>
      <c r="P36" s="25" t="s">
        <v>41</v>
      </c>
      <c r="Q36" s="7" t="s">
        <v>32</v>
      </c>
      <c r="R36" s="18">
        <v>1.748</v>
      </c>
      <c r="S36" s="18">
        <v>1.7270000000000001</v>
      </c>
      <c r="T36" s="18">
        <v>1.714</v>
      </c>
      <c r="U36" s="8">
        <v>0.04</v>
      </c>
      <c r="V36" s="19">
        <v>1.327</v>
      </c>
      <c r="W36" s="19">
        <v>1.369</v>
      </c>
      <c r="X36" s="19">
        <v>1.38</v>
      </c>
      <c r="Y36" s="8">
        <v>4.1000000000000002E-2</v>
      </c>
      <c r="Z36" s="20">
        <v>1.718</v>
      </c>
      <c r="AA36" s="20">
        <v>1.7310000000000001</v>
      </c>
      <c r="AB36" s="20">
        <v>1.7150000000000001</v>
      </c>
      <c r="AC36" s="8">
        <v>0.04</v>
      </c>
      <c r="AD36" s="10">
        <v>600</v>
      </c>
    </row>
    <row r="37" spans="1:30" x14ac:dyDescent="0.2">
      <c r="A37" s="25"/>
      <c r="M37" t="s">
        <v>47</v>
      </c>
      <c r="P37" s="25" t="s">
        <v>41</v>
      </c>
      <c r="Q37" s="7" t="s">
        <v>33</v>
      </c>
      <c r="R37" s="18">
        <v>1.63</v>
      </c>
      <c r="S37" s="18">
        <v>1.6180000000000001</v>
      </c>
      <c r="T37" s="18">
        <v>1.597</v>
      </c>
      <c r="U37" s="8">
        <v>0.04</v>
      </c>
      <c r="V37" s="19">
        <v>1.732</v>
      </c>
      <c r="W37" s="19">
        <v>1.7270000000000001</v>
      </c>
      <c r="X37" s="19">
        <v>1.7</v>
      </c>
      <c r="Y37" s="8">
        <v>4.2000000000000003E-2</v>
      </c>
      <c r="Z37" s="20">
        <v>1.548</v>
      </c>
      <c r="AA37" s="20">
        <v>1.556</v>
      </c>
      <c r="AB37" s="20">
        <v>1.52</v>
      </c>
      <c r="AC37" s="8">
        <v>0.04</v>
      </c>
      <c r="AD37" s="10">
        <v>600</v>
      </c>
    </row>
    <row r="38" spans="1:30" x14ac:dyDescent="0.2">
      <c r="A38" s="25"/>
    </row>
    <row r="39" spans="1:30" x14ac:dyDescent="0.2">
      <c r="R39">
        <f>AVERAGE(R30:T30)</f>
        <v>0.71933333333333327</v>
      </c>
      <c r="V39">
        <f>AVERAGE(V30:X30)</f>
        <v>1.0490000000000002</v>
      </c>
      <c r="Z39">
        <f>AVERAGE(Z30:AB30)</f>
        <v>0.92699999999999994</v>
      </c>
    </row>
    <row r="40" spans="1:30" x14ac:dyDescent="0.2">
      <c r="R40">
        <f t="shared" ref="R40:R46" si="0">AVERAGE(R31:T31)</f>
        <v>1.9746666666666668</v>
      </c>
      <c r="V40">
        <f t="shared" ref="V40:V46" si="1">AVERAGE(V31:X31)</f>
        <v>1.3363333333333332</v>
      </c>
      <c r="Z40">
        <f t="shared" ref="Z40:Z46" si="2">AVERAGE(Z31:AB31)</f>
        <v>1.6216666666666668</v>
      </c>
    </row>
    <row r="41" spans="1:30" x14ac:dyDescent="0.2">
      <c r="R41">
        <f t="shared" si="0"/>
        <v>0.95400000000000007</v>
      </c>
      <c r="V41">
        <f t="shared" si="1"/>
        <v>1.5156666666666665</v>
      </c>
      <c r="Z41">
        <f t="shared" si="2"/>
        <v>0.77066666666666661</v>
      </c>
    </row>
    <row r="42" spans="1:30" x14ac:dyDescent="0.2">
      <c r="R42">
        <f t="shared" si="0"/>
        <v>1.5513333333333332</v>
      </c>
      <c r="V42">
        <f t="shared" si="1"/>
        <v>1.1043333333333332</v>
      </c>
      <c r="Z42">
        <f t="shared" si="2"/>
        <v>1.0826666666666667</v>
      </c>
    </row>
    <row r="43" spans="1:30" x14ac:dyDescent="0.2">
      <c r="C43">
        <f t="shared" ref="C43:C50" si="3">AVERAGE(C29:E29)</f>
        <v>110256.66666666667</v>
      </c>
      <c r="G43">
        <f t="shared" ref="G43:G50" si="4">AVERAGE(G29:I29)</f>
        <v>45635</v>
      </c>
      <c r="K43">
        <f t="shared" ref="K43:K50" si="5">AVERAGE(K29:M29)</f>
        <v>45355.333333333336</v>
      </c>
      <c r="R43">
        <f t="shared" si="0"/>
        <v>1.4543333333333335</v>
      </c>
      <c r="V43">
        <f t="shared" si="1"/>
        <v>1.6763333333333332</v>
      </c>
      <c r="Z43">
        <f t="shared" si="2"/>
        <v>1.6956666666666669</v>
      </c>
    </row>
    <row r="44" spans="1:30" x14ac:dyDescent="0.2">
      <c r="C44">
        <f t="shared" si="3"/>
        <v>403745.33333333331</v>
      </c>
      <c r="G44">
        <f t="shared" si="4"/>
        <v>75632</v>
      </c>
      <c r="K44">
        <f t="shared" si="5"/>
        <v>100415</v>
      </c>
      <c r="R44">
        <f t="shared" si="0"/>
        <v>1.5746666666666667</v>
      </c>
      <c r="V44">
        <f t="shared" si="1"/>
        <v>1.5916666666666668</v>
      </c>
      <c r="Z44">
        <f t="shared" si="2"/>
        <v>1.2253333333333334</v>
      </c>
    </row>
    <row r="45" spans="1:30" x14ac:dyDescent="0.2">
      <c r="C45">
        <f t="shared" si="3"/>
        <v>41804</v>
      </c>
      <c r="G45">
        <f t="shared" si="4"/>
        <v>1033.6666666666667</v>
      </c>
      <c r="K45">
        <f t="shared" si="5"/>
        <v>23440.333333333332</v>
      </c>
      <c r="R45">
        <f t="shared" si="0"/>
        <v>1.7296666666666667</v>
      </c>
      <c r="V45">
        <f t="shared" si="1"/>
        <v>1.3586666666666665</v>
      </c>
      <c r="Z45">
        <f t="shared" si="2"/>
        <v>1.7213333333333332</v>
      </c>
    </row>
    <row r="46" spans="1:30" x14ac:dyDescent="0.2">
      <c r="C46">
        <f t="shared" si="3"/>
        <v>63519</v>
      </c>
      <c r="G46">
        <f t="shared" si="4"/>
        <v>721.66666666666663</v>
      </c>
      <c r="K46">
        <f t="shared" si="5"/>
        <v>32424</v>
      </c>
      <c r="R46">
        <f t="shared" si="0"/>
        <v>1.6150000000000002</v>
      </c>
      <c r="V46">
        <f t="shared" si="1"/>
        <v>1.7196666666666667</v>
      </c>
      <c r="Z46">
        <f t="shared" si="2"/>
        <v>1.5413333333333334</v>
      </c>
    </row>
    <row r="47" spans="1:30" x14ac:dyDescent="0.2">
      <c r="C47">
        <f t="shared" si="3"/>
        <v>101710.33333333333</v>
      </c>
      <c r="G47">
        <f t="shared" si="4"/>
        <v>44755.666666666664</v>
      </c>
      <c r="K47">
        <f t="shared" si="5"/>
        <v>56368</v>
      </c>
    </row>
    <row r="48" spans="1:30" x14ac:dyDescent="0.2">
      <c r="C48">
        <f t="shared" si="3"/>
        <v>104562</v>
      </c>
      <c r="G48">
        <f t="shared" si="4"/>
        <v>46269.333333333336</v>
      </c>
      <c r="K48">
        <f t="shared" si="5"/>
        <v>47532.333333333336</v>
      </c>
    </row>
    <row r="49" spans="3:22" x14ac:dyDescent="0.2">
      <c r="C49">
        <f t="shared" si="3"/>
        <v>107607.33333333333</v>
      </c>
      <c r="G49">
        <f t="shared" si="4"/>
        <v>585.66666666666663</v>
      </c>
      <c r="K49">
        <f t="shared" si="5"/>
        <v>87033.666666666672</v>
      </c>
      <c r="N49" s="17" t="s">
        <v>42</v>
      </c>
      <c r="S49" s="17" t="s">
        <v>43</v>
      </c>
    </row>
    <row r="50" spans="3:22" x14ac:dyDescent="0.2">
      <c r="C50">
        <f t="shared" si="3"/>
        <v>108408</v>
      </c>
      <c r="G50">
        <f t="shared" si="4"/>
        <v>960.33333333333337</v>
      </c>
      <c r="K50">
        <f t="shared" si="5"/>
        <v>81865</v>
      </c>
      <c r="N50" s="13"/>
      <c r="O50" s="16" t="s">
        <v>44</v>
      </c>
      <c r="P50" s="16" t="s">
        <v>45</v>
      </c>
      <c r="Q50" s="16" t="s">
        <v>46</v>
      </c>
      <c r="S50" s="13"/>
      <c r="T50" s="16" t="s">
        <v>44</v>
      </c>
      <c r="U50" s="16" t="s">
        <v>45</v>
      </c>
      <c r="V50" s="16" t="s">
        <v>46</v>
      </c>
    </row>
    <row r="51" spans="3:22" x14ac:dyDescent="0.2">
      <c r="N51" s="14" t="s">
        <v>40</v>
      </c>
      <c r="O51" s="13">
        <f>C53/R39</f>
        <v>213080.882738196</v>
      </c>
      <c r="P51" s="13">
        <f>G43/V39</f>
        <v>43503.336510962814</v>
      </c>
      <c r="Q51" s="13">
        <f>K43/Z39</f>
        <v>48927.004674577496</v>
      </c>
      <c r="S51" s="14" t="s">
        <v>40</v>
      </c>
      <c r="T51" s="13">
        <f>C44/R40</f>
        <v>204462.52532072921</v>
      </c>
      <c r="U51" s="13">
        <f>G44/V40</f>
        <v>56596.657520578708</v>
      </c>
      <c r="V51" s="13">
        <f>K44/Z40</f>
        <v>61920.863309352513</v>
      </c>
    </row>
    <row r="52" spans="3:22" x14ac:dyDescent="0.2">
      <c r="N52" s="14" t="s">
        <v>59</v>
      </c>
      <c r="O52" s="13">
        <f>C45/R41</f>
        <v>43819.706498951782</v>
      </c>
      <c r="P52" s="13">
        <f>G45/V41</f>
        <v>681.98812403782722</v>
      </c>
      <c r="Q52" s="13">
        <f>K45/Z41</f>
        <v>30415.657439446368</v>
      </c>
      <c r="S52" s="14" t="s">
        <v>59</v>
      </c>
      <c r="T52" s="13">
        <f>C46/R42</f>
        <v>40944.778685002151</v>
      </c>
      <c r="U52" s="13">
        <f>G46/V42</f>
        <v>653.48626622396625</v>
      </c>
      <c r="V52" s="13">
        <f>K46/Z42</f>
        <v>29948.275862068964</v>
      </c>
    </row>
    <row r="53" spans="3:22" x14ac:dyDescent="0.2">
      <c r="C53">
        <f t="shared" ref="C53:C60" si="6">C43/R39</f>
        <v>153276.18164967565</v>
      </c>
      <c r="G53">
        <f t="shared" ref="G53:G60" si="7">G43/V39</f>
        <v>43503.336510962814</v>
      </c>
      <c r="K53">
        <f t="shared" ref="K53:K60" si="8">K43/Z39</f>
        <v>48927.004674577496</v>
      </c>
      <c r="N53" s="14" t="s">
        <v>60</v>
      </c>
      <c r="O53" s="13">
        <f>C47/R43</f>
        <v>69936.053174421264</v>
      </c>
      <c r="P53" s="13">
        <f>G47/V43</f>
        <v>26698.548419168819</v>
      </c>
      <c r="Q53" s="13">
        <f>K47/Z43</f>
        <v>33242.382543738939</v>
      </c>
      <c r="S53" s="14" t="s">
        <v>60</v>
      </c>
      <c r="T53" s="13">
        <f>C48/R44</f>
        <v>66402.624894157489</v>
      </c>
      <c r="U53" s="13">
        <f>G48/V44</f>
        <v>29069.738219895287</v>
      </c>
      <c r="V53" s="13">
        <f>K48/Z44</f>
        <v>38791.34929270947</v>
      </c>
    </row>
    <row r="54" spans="3:22" x14ac:dyDescent="0.2">
      <c r="C54">
        <f t="shared" si="6"/>
        <v>204462.52532072921</v>
      </c>
      <c r="G54">
        <f t="shared" si="7"/>
        <v>56596.657520578708</v>
      </c>
      <c r="K54">
        <f t="shared" si="8"/>
        <v>61920.863309352513</v>
      </c>
      <c r="N54" s="14" t="s">
        <v>41</v>
      </c>
      <c r="O54" s="13">
        <f>C49/R45</f>
        <v>62212.757756793209</v>
      </c>
      <c r="P54" s="13">
        <f>G49/V45</f>
        <v>431.05986261040238</v>
      </c>
      <c r="Q54" s="13">
        <f>K49/Z45</f>
        <v>50561.773818745169</v>
      </c>
      <c r="S54" s="14" t="s">
        <v>41</v>
      </c>
      <c r="T54" s="13">
        <f>C50/R46</f>
        <v>67125.696594427238</v>
      </c>
      <c r="U54" s="13">
        <f>G50/V46</f>
        <v>558.44155844155841</v>
      </c>
      <c r="V54" s="13">
        <f>K50/Z46</f>
        <v>53113.105536332179</v>
      </c>
    </row>
    <row r="55" spans="3:22" x14ac:dyDescent="0.2">
      <c r="C55">
        <f t="shared" si="6"/>
        <v>43819.706498951782</v>
      </c>
      <c r="G55">
        <f t="shared" si="7"/>
        <v>681.98812403782722</v>
      </c>
      <c r="K55">
        <f t="shared" si="8"/>
        <v>30415.657439446368</v>
      </c>
    </row>
    <row r="56" spans="3:22" x14ac:dyDescent="0.2">
      <c r="C56">
        <f t="shared" si="6"/>
        <v>40944.778685002151</v>
      </c>
      <c r="G56">
        <f t="shared" si="7"/>
        <v>653.48626622396625</v>
      </c>
      <c r="K56">
        <f t="shared" si="8"/>
        <v>29948.275862068964</v>
      </c>
    </row>
    <row r="57" spans="3:22" x14ac:dyDescent="0.2">
      <c r="C57">
        <f t="shared" si="6"/>
        <v>69936.053174421264</v>
      </c>
      <c r="G57">
        <f t="shared" si="7"/>
        <v>26698.548419168819</v>
      </c>
      <c r="K57">
        <f t="shared" si="8"/>
        <v>33242.382543738939</v>
      </c>
    </row>
    <row r="58" spans="3:22" x14ac:dyDescent="0.2">
      <c r="C58">
        <f t="shared" si="6"/>
        <v>66402.624894157489</v>
      </c>
      <c r="G58">
        <f t="shared" si="7"/>
        <v>29069.738219895287</v>
      </c>
      <c r="K58">
        <f t="shared" si="8"/>
        <v>38791.34929270947</v>
      </c>
    </row>
    <row r="59" spans="3:22" x14ac:dyDescent="0.2">
      <c r="C59">
        <f t="shared" si="6"/>
        <v>62212.757756793209</v>
      </c>
      <c r="G59">
        <f t="shared" si="7"/>
        <v>431.05986261040238</v>
      </c>
      <c r="K59">
        <f t="shared" si="8"/>
        <v>50561.773818745169</v>
      </c>
    </row>
    <row r="60" spans="3:22" x14ac:dyDescent="0.2">
      <c r="C60">
        <f t="shared" si="6"/>
        <v>67125.696594427238</v>
      </c>
      <c r="G60">
        <f t="shared" si="7"/>
        <v>558.44155844155841</v>
      </c>
      <c r="K60">
        <f t="shared" si="8"/>
        <v>53113.105536332179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24003-1CDA-463F-8E43-45C29E922F42}">
  <dimension ref="A2:AD51"/>
  <sheetViews>
    <sheetView tabSelected="1" workbookViewId="0">
      <selection activeCell="L42" sqref="L42"/>
    </sheetView>
  </sheetViews>
  <sheetFormatPr defaultRowHeight="12.75" x14ac:dyDescent="0.2"/>
  <cols>
    <col min="1" max="1" width="20.7109375" customWidth="1"/>
    <col min="2" max="2" width="12.7109375" customWidth="1"/>
    <col min="4" max="4" width="10.7109375" customWidth="1"/>
  </cols>
  <sheetData>
    <row r="2" spans="1:2" x14ac:dyDescent="0.2">
      <c r="A2" t="s">
        <v>0</v>
      </c>
      <c r="B2" t="s">
        <v>1</v>
      </c>
    </row>
    <row r="4" spans="1:2" x14ac:dyDescent="0.2">
      <c r="A4" t="s">
        <v>2</v>
      </c>
    </row>
    <row r="5" spans="1:2" x14ac:dyDescent="0.2">
      <c r="A5" t="s">
        <v>3</v>
      </c>
    </row>
    <row r="6" spans="1:2" x14ac:dyDescent="0.2">
      <c r="A6" t="s">
        <v>4</v>
      </c>
      <c r="B6" t="s">
        <v>5</v>
      </c>
    </row>
    <row r="7" spans="1:2" x14ac:dyDescent="0.2">
      <c r="A7" t="s">
        <v>6</v>
      </c>
      <c r="B7" s="1">
        <v>44727</v>
      </c>
    </row>
    <row r="8" spans="1:2" x14ac:dyDescent="0.2">
      <c r="A8" t="s">
        <v>7</v>
      </c>
      <c r="B8" s="2" t="s">
        <v>58</v>
      </c>
    </row>
    <row r="9" spans="1:2" x14ac:dyDescent="0.2">
      <c r="A9" t="s">
        <v>8</v>
      </c>
      <c r="B9" t="s">
        <v>9</v>
      </c>
    </row>
    <row r="10" spans="1:2" x14ac:dyDescent="0.2">
      <c r="A10" t="s">
        <v>10</v>
      </c>
      <c r="B10">
        <v>20092817</v>
      </c>
    </row>
    <row r="11" spans="1:2" x14ac:dyDescent="0.2">
      <c r="A11" t="s">
        <v>11</v>
      </c>
      <c r="B11" t="s">
        <v>12</v>
      </c>
    </row>
    <row r="13" spans="1:2" x14ac:dyDescent="0.2">
      <c r="A13" s="3" t="s">
        <v>13</v>
      </c>
      <c r="B13" s="4"/>
    </row>
    <row r="14" spans="1:2" x14ac:dyDescent="0.2">
      <c r="A14" t="s">
        <v>14</v>
      </c>
      <c r="B14" t="s">
        <v>56</v>
      </c>
    </row>
    <row r="15" spans="1:2" x14ac:dyDescent="0.2">
      <c r="A15" t="s">
        <v>16</v>
      </c>
    </row>
    <row r="16" spans="1:2" x14ac:dyDescent="0.2">
      <c r="A16" t="s">
        <v>17</v>
      </c>
      <c r="B16" t="s">
        <v>18</v>
      </c>
    </row>
    <row r="17" spans="1:30" x14ac:dyDescent="0.2">
      <c r="B17" t="s">
        <v>19</v>
      </c>
    </row>
    <row r="18" spans="1:30" x14ac:dyDescent="0.2">
      <c r="B18" t="s">
        <v>20</v>
      </c>
    </row>
    <row r="19" spans="1:30" x14ac:dyDescent="0.2">
      <c r="B19" t="s">
        <v>57</v>
      </c>
    </row>
    <row r="20" spans="1:30" x14ac:dyDescent="0.2">
      <c r="B20" t="s">
        <v>21</v>
      </c>
    </row>
    <row r="21" spans="1:30" x14ac:dyDescent="0.2">
      <c r="B21" t="s">
        <v>22</v>
      </c>
    </row>
    <row r="22" spans="1:30" x14ac:dyDescent="0.2">
      <c r="B22" t="s">
        <v>23</v>
      </c>
    </row>
    <row r="23" spans="1:30" x14ac:dyDescent="0.2">
      <c r="B23" t="s">
        <v>24</v>
      </c>
    </row>
    <row r="25" spans="1:30" x14ac:dyDescent="0.2">
      <c r="A25" s="5">
        <v>488528</v>
      </c>
      <c r="B25" s="4"/>
    </row>
    <row r="26" spans="1:30" x14ac:dyDescent="0.2">
      <c r="A26" t="s">
        <v>25</v>
      </c>
      <c r="B26">
        <v>36.299999999999997</v>
      </c>
      <c r="H26" s="26" t="s">
        <v>55</v>
      </c>
      <c r="Q26" s="32" t="s">
        <v>54</v>
      </c>
    </row>
    <row r="28" spans="1:30" x14ac:dyDescent="0.2">
      <c r="B28" s="6"/>
      <c r="C28" s="7">
        <v>1</v>
      </c>
      <c r="D28" s="7">
        <v>2</v>
      </c>
      <c r="E28" s="7">
        <v>3</v>
      </c>
      <c r="F28" s="7">
        <v>4</v>
      </c>
      <c r="G28" s="7">
        <v>5</v>
      </c>
      <c r="H28" s="7">
        <v>6</v>
      </c>
      <c r="I28" s="7">
        <v>7</v>
      </c>
      <c r="J28" s="7">
        <v>8</v>
      </c>
      <c r="K28" s="7">
        <v>9</v>
      </c>
      <c r="L28" s="7">
        <v>10</v>
      </c>
      <c r="M28" s="7">
        <v>11</v>
      </c>
      <c r="N28" s="7">
        <v>12</v>
      </c>
      <c r="Q28" s="6"/>
      <c r="R28" s="7">
        <v>1</v>
      </c>
      <c r="S28" s="7">
        <v>2</v>
      </c>
      <c r="T28" s="7">
        <v>3</v>
      </c>
      <c r="U28" s="7">
        <v>4</v>
      </c>
      <c r="V28" s="7">
        <v>5</v>
      </c>
      <c r="W28" s="7">
        <v>6</v>
      </c>
      <c r="X28" s="7">
        <v>7</v>
      </c>
      <c r="Y28" s="7">
        <v>8</v>
      </c>
      <c r="Z28" s="7">
        <v>9</v>
      </c>
      <c r="AA28" s="7">
        <v>10</v>
      </c>
      <c r="AB28" s="7">
        <v>11</v>
      </c>
      <c r="AC28" s="7">
        <v>12</v>
      </c>
    </row>
    <row r="29" spans="1:30" x14ac:dyDescent="0.2">
      <c r="A29" s="25" t="s">
        <v>52</v>
      </c>
      <c r="B29" s="7" t="s">
        <v>26</v>
      </c>
      <c r="C29" s="31">
        <v>628</v>
      </c>
      <c r="D29" s="31">
        <v>628</v>
      </c>
      <c r="E29" s="31">
        <v>624</v>
      </c>
      <c r="F29" s="28">
        <v>156</v>
      </c>
      <c r="G29" s="31">
        <v>455</v>
      </c>
      <c r="H29" s="31">
        <v>473</v>
      </c>
      <c r="I29" s="31">
        <v>462</v>
      </c>
      <c r="J29" s="28">
        <v>150</v>
      </c>
      <c r="K29" s="28">
        <v>159</v>
      </c>
      <c r="L29" s="28">
        <v>159</v>
      </c>
      <c r="M29" s="28">
        <v>152</v>
      </c>
      <c r="N29" s="28">
        <v>150</v>
      </c>
      <c r="O29" s="9">
        <v>488528</v>
      </c>
      <c r="Q29" s="7" t="s">
        <v>26</v>
      </c>
      <c r="R29" s="31">
        <v>1.77</v>
      </c>
      <c r="S29" s="31">
        <v>1.764</v>
      </c>
      <c r="T29" s="31">
        <v>1.754</v>
      </c>
      <c r="U29" s="8">
        <v>0.04</v>
      </c>
      <c r="V29" s="31">
        <v>1.6859999999999999</v>
      </c>
      <c r="W29" s="31">
        <v>1.6879999999999999</v>
      </c>
      <c r="X29" s="31">
        <v>1.6910000000000001</v>
      </c>
      <c r="Y29" s="8">
        <v>0.04</v>
      </c>
      <c r="Z29" s="8">
        <v>3.9E-2</v>
      </c>
      <c r="AA29" s="8">
        <v>3.9E-2</v>
      </c>
      <c r="AB29" s="8">
        <v>0.04</v>
      </c>
      <c r="AC29" s="8">
        <v>3.9E-2</v>
      </c>
      <c r="AD29" s="10">
        <v>600</v>
      </c>
    </row>
    <row r="30" spans="1:30" x14ac:dyDescent="0.2">
      <c r="A30" s="25" t="s">
        <v>51</v>
      </c>
      <c r="B30" s="7" t="s">
        <v>27</v>
      </c>
      <c r="C30" s="23">
        <v>18673</v>
      </c>
      <c r="D30" s="23">
        <v>18589</v>
      </c>
      <c r="E30" s="23">
        <v>18195</v>
      </c>
      <c r="F30" s="28">
        <v>161</v>
      </c>
      <c r="G30" s="23">
        <v>19134</v>
      </c>
      <c r="H30" s="23">
        <v>19159</v>
      </c>
      <c r="I30" s="23">
        <v>18602</v>
      </c>
      <c r="J30" s="28">
        <v>159</v>
      </c>
      <c r="K30" s="28">
        <v>150</v>
      </c>
      <c r="L30" s="28">
        <v>162</v>
      </c>
      <c r="M30" s="28">
        <v>150</v>
      </c>
      <c r="N30" s="28">
        <v>149</v>
      </c>
      <c r="O30" s="9">
        <v>488528</v>
      </c>
      <c r="Q30" s="7" t="s">
        <v>27</v>
      </c>
      <c r="R30" s="23">
        <v>1.581</v>
      </c>
      <c r="S30" s="23">
        <v>1.579</v>
      </c>
      <c r="T30" s="23">
        <v>1.57</v>
      </c>
      <c r="U30" s="8">
        <v>0.04</v>
      </c>
      <c r="V30" s="23">
        <v>1.601</v>
      </c>
      <c r="W30" s="23">
        <v>1.611</v>
      </c>
      <c r="X30" s="23">
        <v>1.5940000000000001</v>
      </c>
      <c r="Y30" s="8">
        <v>0.04</v>
      </c>
      <c r="Z30" s="8">
        <v>0.04</v>
      </c>
      <c r="AA30" s="8">
        <v>4.1000000000000002E-2</v>
      </c>
      <c r="AB30" s="8">
        <v>0.04</v>
      </c>
      <c r="AC30" s="8">
        <v>3.9E-2</v>
      </c>
      <c r="AD30" s="10">
        <v>600</v>
      </c>
    </row>
    <row r="31" spans="1:30" x14ac:dyDescent="0.2">
      <c r="A31" s="25" t="s">
        <v>50</v>
      </c>
      <c r="B31" s="7" t="s">
        <v>28</v>
      </c>
      <c r="C31" s="30">
        <v>366</v>
      </c>
      <c r="D31" s="30">
        <v>377</v>
      </c>
      <c r="E31" s="30">
        <v>384</v>
      </c>
      <c r="F31" s="28">
        <v>162</v>
      </c>
      <c r="G31" s="30">
        <v>357</v>
      </c>
      <c r="H31" s="30">
        <v>349</v>
      </c>
      <c r="I31" s="30">
        <v>353</v>
      </c>
      <c r="J31" s="28">
        <v>150</v>
      </c>
      <c r="K31" s="28">
        <v>148</v>
      </c>
      <c r="L31" s="28">
        <v>161</v>
      </c>
      <c r="M31" s="28">
        <v>152</v>
      </c>
      <c r="N31" s="28">
        <v>151</v>
      </c>
      <c r="O31" s="9">
        <v>488528</v>
      </c>
      <c r="Q31" s="7" t="s">
        <v>28</v>
      </c>
      <c r="R31" s="30">
        <v>1.484</v>
      </c>
      <c r="S31" s="30">
        <v>1.5029999999999999</v>
      </c>
      <c r="T31" s="30">
        <v>1.4910000000000001</v>
      </c>
      <c r="U31" s="8">
        <v>0.04</v>
      </c>
      <c r="V31" s="30">
        <v>1.353</v>
      </c>
      <c r="W31" s="30">
        <v>1.355</v>
      </c>
      <c r="X31" s="30">
        <v>1.3460000000000001</v>
      </c>
      <c r="Y31" s="8">
        <v>0.04</v>
      </c>
      <c r="Z31" s="8">
        <v>0.04</v>
      </c>
      <c r="AA31" s="8">
        <v>0.04</v>
      </c>
      <c r="AB31" s="8">
        <v>0.04</v>
      </c>
      <c r="AC31" s="8">
        <v>3.9E-2</v>
      </c>
      <c r="AD31" s="10">
        <v>600</v>
      </c>
    </row>
    <row r="32" spans="1:30" x14ac:dyDescent="0.2">
      <c r="A32" s="25" t="s">
        <v>49</v>
      </c>
      <c r="B32" s="7" t="s">
        <v>29</v>
      </c>
      <c r="C32" s="29">
        <v>351</v>
      </c>
      <c r="D32" s="29">
        <v>368</v>
      </c>
      <c r="E32" s="29">
        <v>295</v>
      </c>
      <c r="F32" s="28">
        <v>142</v>
      </c>
      <c r="G32" s="29">
        <v>323</v>
      </c>
      <c r="H32" s="29">
        <v>342</v>
      </c>
      <c r="I32" s="29">
        <v>341</v>
      </c>
      <c r="J32" s="28">
        <v>152</v>
      </c>
      <c r="K32" s="28">
        <v>151</v>
      </c>
      <c r="L32" s="28">
        <v>163</v>
      </c>
      <c r="M32" s="28">
        <v>152</v>
      </c>
      <c r="N32" s="28">
        <v>137</v>
      </c>
      <c r="O32" s="9">
        <v>488528</v>
      </c>
      <c r="Q32" s="7" t="s">
        <v>29</v>
      </c>
      <c r="R32" s="29">
        <v>1.3080000000000001</v>
      </c>
      <c r="S32" s="29">
        <v>1.3109999999999999</v>
      </c>
      <c r="T32" s="29">
        <v>1.3149999999999999</v>
      </c>
      <c r="U32" s="8">
        <v>4.1000000000000002E-2</v>
      </c>
      <c r="V32" s="29">
        <v>1.32</v>
      </c>
      <c r="W32" s="29">
        <v>1.3260000000000001</v>
      </c>
      <c r="X32" s="29">
        <v>1.3220000000000001</v>
      </c>
      <c r="Y32" s="8">
        <v>0.04</v>
      </c>
      <c r="Z32" s="8">
        <v>0.04</v>
      </c>
      <c r="AA32" s="8">
        <v>0.04</v>
      </c>
      <c r="AB32" s="8">
        <v>3.9E-2</v>
      </c>
      <c r="AC32" s="8">
        <v>3.9E-2</v>
      </c>
      <c r="AD32" s="10">
        <v>600</v>
      </c>
    </row>
    <row r="33" spans="2:30" x14ac:dyDescent="0.2">
      <c r="B33" s="7" t="s">
        <v>30</v>
      </c>
      <c r="C33" s="28">
        <v>143</v>
      </c>
      <c r="D33" s="28">
        <v>150</v>
      </c>
      <c r="E33" s="28">
        <v>151</v>
      </c>
      <c r="F33" s="28">
        <v>145</v>
      </c>
      <c r="G33" s="28">
        <v>142</v>
      </c>
      <c r="H33" s="28">
        <v>147</v>
      </c>
      <c r="I33" s="28">
        <v>147</v>
      </c>
      <c r="J33" s="28">
        <v>152</v>
      </c>
      <c r="K33" s="28">
        <v>152</v>
      </c>
      <c r="L33" s="28">
        <v>155</v>
      </c>
      <c r="M33" s="28">
        <v>160</v>
      </c>
      <c r="N33" s="28">
        <v>156</v>
      </c>
      <c r="O33" s="9">
        <v>488528</v>
      </c>
      <c r="Q33" s="7" t="s">
        <v>30</v>
      </c>
      <c r="R33" s="8">
        <v>4.1000000000000002E-2</v>
      </c>
      <c r="S33" s="8">
        <v>4.1000000000000002E-2</v>
      </c>
      <c r="T33" s="8">
        <v>0.04</v>
      </c>
      <c r="U33" s="8">
        <v>0.04</v>
      </c>
      <c r="V33" s="8">
        <v>3.9E-2</v>
      </c>
      <c r="W33" s="8">
        <v>0.04</v>
      </c>
      <c r="X33" s="8">
        <v>4.1000000000000002E-2</v>
      </c>
      <c r="Y33" s="8">
        <v>0.04</v>
      </c>
      <c r="Z33" s="8">
        <v>4.1000000000000002E-2</v>
      </c>
      <c r="AA33" s="8">
        <v>0.04</v>
      </c>
      <c r="AB33" s="8">
        <v>0.04</v>
      </c>
      <c r="AC33" s="8">
        <v>0.04</v>
      </c>
      <c r="AD33" s="10">
        <v>600</v>
      </c>
    </row>
    <row r="34" spans="2:30" x14ac:dyDescent="0.2">
      <c r="B34" s="7" t="s">
        <v>31</v>
      </c>
      <c r="C34" s="28">
        <v>156</v>
      </c>
      <c r="D34" s="28">
        <v>150</v>
      </c>
      <c r="E34" s="28">
        <v>143</v>
      </c>
      <c r="F34" s="28">
        <v>150</v>
      </c>
      <c r="G34" s="28">
        <v>141</v>
      </c>
      <c r="H34" s="28">
        <v>136</v>
      </c>
      <c r="I34" s="28">
        <v>138</v>
      </c>
      <c r="J34" s="28">
        <v>148</v>
      </c>
      <c r="K34" s="28">
        <v>151</v>
      </c>
      <c r="L34" s="28">
        <v>150</v>
      </c>
      <c r="M34" s="28">
        <v>141</v>
      </c>
      <c r="N34" s="28">
        <v>144</v>
      </c>
      <c r="O34" s="9">
        <v>488528</v>
      </c>
      <c r="Q34" s="7" t="s">
        <v>31</v>
      </c>
      <c r="R34" s="8">
        <v>3.9E-2</v>
      </c>
      <c r="S34" s="8">
        <v>3.9E-2</v>
      </c>
      <c r="T34" s="8">
        <v>3.9E-2</v>
      </c>
      <c r="U34" s="8">
        <v>4.1000000000000002E-2</v>
      </c>
      <c r="V34" s="8">
        <v>0.04</v>
      </c>
      <c r="W34" s="8">
        <v>3.9E-2</v>
      </c>
      <c r="X34" s="8">
        <v>3.9E-2</v>
      </c>
      <c r="Y34" s="8">
        <v>0.04</v>
      </c>
      <c r="Z34" s="8">
        <v>0.04</v>
      </c>
      <c r="AA34" s="8">
        <v>0.04</v>
      </c>
      <c r="AB34" s="8">
        <v>0.04</v>
      </c>
      <c r="AC34" s="8">
        <v>3.9E-2</v>
      </c>
      <c r="AD34" s="10">
        <v>600</v>
      </c>
    </row>
    <row r="35" spans="2:30" x14ac:dyDescent="0.2">
      <c r="B35" s="7" t="s">
        <v>32</v>
      </c>
      <c r="C35" s="28">
        <v>146</v>
      </c>
      <c r="D35" s="28">
        <v>154</v>
      </c>
      <c r="E35" s="28">
        <v>150</v>
      </c>
      <c r="F35" s="28">
        <v>145</v>
      </c>
      <c r="G35" s="28">
        <v>148</v>
      </c>
      <c r="H35" s="28">
        <v>148</v>
      </c>
      <c r="I35" s="28">
        <v>139</v>
      </c>
      <c r="J35" s="28">
        <v>145</v>
      </c>
      <c r="K35" s="28">
        <v>155</v>
      </c>
      <c r="L35" s="28">
        <v>145</v>
      </c>
      <c r="M35" s="28">
        <v>153</v>
      </c>
      <c r="N35" s="28">
        <v>150</v>
      </c>
      <c r="O35" s="9">
        <v>488528</v>
      </c>
      <c r="Q35" s="7" t="s">
        <v>32</v>
      </c>
      <c r="R35" s="8">
        <v>3.9E-2</v>
      </c>
      <c r="S35" s="8">
        <v>0.04</v>
      </c>
      <c r="T35" s="8">
        <v>0.04</v>
      </c>
      <c r="U35" s="8">
        <v>0.04</v>
      </c>
      <c r="V35" s="8">
        <v>0.04</v>
      </c>
      <c r="W35" s="8">
        <v>0.04</v>
      </c>
      <c r="X35" s="8">
        <v>0.04</v>
      </c>
      <c r="Y35" s="8">
        <v>3.9E-2</v>
      </c>
      <c r="Z35" s="8">
        <v>3.9E-2</v>
      </c>
      <c r="AA35" s="8">
        <v>4.4999999999999998E-2</v>
      </c>
      <c r="AB35" s="8">
        <v>3.9E-2</v>
      </c>
      <c r="AC35" s="8">
        <v>3.9E-2</v>
      </c>
      <c r="AD35" s="10">
        <v>600</v>
      </c>
    </row>
    <row r="36" spans="2:30" x14ac:dyDescent="0.2">
      <c r="B36" s="7" t="s">
        <v>33</v>
      </c>
      <c r="C36" s="28">
        <v>144</v>
      </c>
      <c r="D36" s="28">
        <v>151</v>
      </c>
      <c r="E36" s="28">
        <v>139</v>
      </c>
      <c r="F36" s="28">
        <v>150</v>
      </c>
      <c r="G36" s="28">
        <v>141</v>
      </c>
      <c r="H36" s="28">
        <v>132</v>
      </c>
      <c r="I36" s="28">
        <v>140</v>
      </c>
      <c r="J36" s="28">
        <v>148</v>
      </c>
      <c r="K36" s="28">
        <v>140</v>
      </c>
      <c r="L36" s="28">
        <v>153</v>
      </c>
      <c r="M36" s="28">
        <v>144</v>
      </c>
      <c r="N36" s="28">
        <v>150</v>
      </c>
      <c r="O36" s="9">
        <v>488528</v>
      </c>
      <c r="Q36" s="7" t="s">
        <v>33</v>
      </c>
      <c r="R36" s="8">
        <v>3.9E-2</v>
      </c>
      <c r="S36" s="8">
        <v>3.9E-2</v>
      </c>
      <c r="T36" s="8">
        <v>3.9E-2</v>
      </c>
      <c r="U36" s="8">
        <v>0.04</v>
      </c>
      <c r="V36" s="8">
        <v>3.9E-2</v>
      </c>
      <c r="W36" s="8">
        <v>0.04</v>
      </c>
      <c r="X36" s="8">
        <v>0.04</v>
      </c>
      <c r="Y36" s="8">
        <v>0.04</v>
      </c>
      <c r="Z36" s="8">
        <v>4.1000000000000002E-2</v>
      </c>
      <c r="AA36" s="8">
        <v>3.9E-2</v>
      </c>
      <c r="AB36" s="8">
        <v>0.04</v>
      </c>
      <c r="AC36" s="8">
        <v>3.9E-2</v>
      </c>
      <c r="AD36" s="10">
        <v>600</v>
      </c>
    </row>
    <row r="38" spans="2:30" x14ac:dyDescent="0.2">
      <c r="C38">
        <f>AVERAGE(C29:E29)</f>
        <v>626.66666666666663</v>
      </c>
      <c r="G38">
        <f>AVERAGE(G29:I29)</f>
        <v>463.33333333333331</v>
      </c>
      <c r="R38">
        <f>AVERAGE(R29:T29)</f>
        <v>1.7626666666666668</v>
      </c>
      <c r="V38">
        <f>AVERAGE(V29:X29)</f>
        <v>1.6883333333333332</v>
      </c>
    </row>
    <row r="39" spans="2:30" x14ac:dyDescent="0.2">
      <c r="C39">
        <f t="shared" ref="C39:C41" si="0">AVERAGE(C30:E30)</f>
        <v>18485.666666666668</v>
      </c>
      <c r="G39">
        <f t="shared" ref="G39:G41" si="1">AVERAGE(G30:I30)</f>
        <v>18965</v>
      </c>
      <c r="R39">
        <f t="shared" ref="R39:R41" si="2">AVERAGE(R30:T30)</f>
        <v>1.5766666666666669</v>
      </c>
      <c r="V39">
        <f t="shared" ref="V39:V41" si="3">AVERAGE(V30:X30)</f>
        <v>1.6020000000000001</v>
      </c>
    </row>
    <row r="40" spans="2:30" x14ac:dyDescent="0.2">
      <c r="C40">
        <f t="shared" si="0"/>
        <v>375.66666666666669</v>
      </c>
      <c r="G40">
        <f t="shared" si="1"/>
        <v>353</v>
      </c>
      <c r="R40">
        <f t="shared" si="2"/>
        <v>1.4926666666666666</v>
      </c>
      <c r="V40">
        <f t="shared" si="3"/>
        <v>1.3513333333333335</v>
      </c>
    </row>
    <row r="41" spans="2:30" x14ac:dyDescent="0.2">
      <c r="C41">
        <f t="shared" si="0"/>
        <v>338</v>
      </c>
      <c r="G41">
        <f t="shared" si="1"/>
        <v>335.33333333333331</v>
      </c>
      <c r="R41">
        <f t="shared" si="2"/>
        <v>1.3113333333333332</v>
      </c>
      <c r="V41">
        <f t="shared" si="3"/>
        <v>1.3226666666666667</v>
      </c>
    </row>
    <row r="46" spans="2:30" x14ac:dyDescent="0.2">
      <c r="C46" s="17" t="s">
        <v>42</v>
      </c>
      <c r="H46" s="17" t="s">
        <v>43</v>
      </c>
      <c r="I46" t="s">
        <v>53</v>
      </c>
    </row>
    <row r="47" spans="2:30" x14ac:dyDescent="0.2">
      <c r="C47" s="13"/>
      <c r="D47" s="16" t="s">
        <v>44</v>
      </c>
      <c r="E47" s="17"/>
      <c r="F47" s="17"/>
      <c r="H47" s="13"/>
      <c r="I47" s="16" t="s">
        <v>44</v>
      </c>
      <c r="J47" s="17"/>
      <c r="K47" s="17"/>
    </row>
    <row r="48" spans="2:30" x14ac:dyDescent="0.2">
      <c r="C48" s="27" t="s">
        <v>52</v>
      </c>
      <c r="D48" s="13">
        <f>C38/R38</f>
        <v>355.52193645990917</v>
      </c>
      <c r="H48" s="27" t="s">
        <v>52</v>
      </c>
      <c r="I48" s="13">
        <f>G38/V38</f>
        <v>274.43237907206316</v>
      </c>
    </row>
    <row r="49" spans="3:9" x14ac:dyDescent="0.2">
      <c r="C49" s="27" t="s">
        <v>51</v>
      </c>
      <c r="D49" s="13">
        <f t="shared" ref="D49:D51" si="4">C39/R39</f>
        <v>11724.524312896405</v>
      </c>
      <c r="H49" s="27" t="s">
        <v>51</v>
      </c>
      <c r="I49" s="13">
        <f t="shared" ref="I49:I51" si="5">G39/V39</f>
        <v>11838.32709113608</v>
      </c>
    </row>
    <row r="50" spans="3:9" x14ac:dyDescent="0.2">
      <c r="C50" s="27" t="s">
        <v>50</v>
      </c>
      <c r="D50" s="13">
        <f t="shared" si="4"/>
        <v>251.67485484591339</v>
      </c>
      <c r="H50" s="27" t="s">
        <v>50</v>
      </c>
      <c r="I50" s="13">
        <f t="shared" si="5"/>
        <v>261.22348297977305</v>
      </c>
    </row>
    <row r="51" spans="3:9" x14ac:dyDescent="0.2">
      <c r="C51" s="27" t="s">
        <v>49</v>
      </c>
      <c r="D51" s="13">
        <f t="shared" si="4"/>
        <v>257.75292323335032</v>
      </c>
      <c r="H51" s="27" t="s">
        <v>49</v>
      </c>
      <c r="I51" s="13">
        <f t="shared" si="5"/>
        <v>253.52822580645159</v>
      </c>
    </row>
  </sheetData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control plate</vt:lpstr>
      <vt:lpstr>Transfer plate</vt:lpstr>
      <vt:lpstr>rim101 control+transfer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Synergy HTX</dc:creator>
  <cp:lastModifiedBy>catia mota</cp:lastModifiedBy>
  <dcterms:created xsi:type="dcterms:W3CDTF">2011-01-18T20:51:17Z</dcterms:created>
  <dcterms:modified xsi:type="dcterms:W3CDTF">2024-09-09T06:37:23Z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